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5" windowHeight="11700" firstSheet="6" activeTab="10"/>
  </bookViews>
  <sheets>
    <sheet name="01_02_2011-01_03_2011" sheetId="6" r:id="rId1"/>
    <sheet name="01_03_2011-05_04_2011" sheetId="2" r:id="rId2"/>
    <sheet name="08_04_2011-18_05_2011" sheetId="9" r:id="rId3"/>
    <sheet name="18_05_2011-28_06_2011" sheetId="10" r:id="rId4"/>
    <sheet name="28_06_2011-08_08_2011" sheetId="11" r:id="rId5"/>
    <sheet name="08_08-07_09_2011 Chiusura" sheetId="12" r:id="rId6"/>
    <sheet name="07_09-03_10_2011" sheetId="13" r:id="rId7"/>
    <sheet name="Pioggia cumulata" sheetId="8" r:id="rId8"/>
    <sheet name="Congeneri concentrazione" sheetId="7" r:id="rId9"/>
    <sheet name="Congeneri %" sheetId="17" r:id="rId10"/>
    <sheet name="Deposizioni" sheetId="15" r:id="rId11"/>
  </sheets>
  <calcPr calcId="145621"/>
</workbook>
</file>

<file path=xl/calcChain.xml><?xml version="1.0" encoding="utf-8"?>
<calcChain xmlns="http://schemas.openxmlformats.org/spreadsheetml/2006/main">
  <c r="B27" i="11" l="1"/>
  <c r="B30" i="11" s="1"/>
  <c r="B27" i="10"/>
  <c r="B30" i="10" s="1"/>
  <c r="B27" i="2"/>
  <c r="B30" i="2" s="1"/>
  <c r="C19" i="2"/>
  <c r="C9" i="6"/>
  <c r="B27" i="6"/>
  <c r="C7" i="6" s="1"/>
  <c r="C5" i="11"/>
  <c r="C6" i="11"/>
  <c r="C7" i="11"/>
  <c r="C8" i="11"/>
  <c r="C9" i="11"/>
  <c r="C10" i="11"/>
  <c r="C11" i="11"/>
  <c r="C12" i="11"/>
  <c r="C13" i="11"/>
  <c r="C14" i="11"/>
  <c r="C15" i="11"/>
  <c r="C16" i="11"/>
  <c r="C18" i="11"/>
  <c r="C19" i="11"/>
  <c r="C20" i="11"/>
  <c r="C21" i="11"/>
  <c r="C22" i="11"/>
  <c r="C23" i="11"/>
  <c r="C24" i="11"/>
  <c r="C4" i="11"/>
  <c r="C5" i="10"/>
  <c r="C6" i="10"/>
  <c r="C7" i="10"/>
  <c r="C8" i="10"/>
  <c r="C9" i="10"/>
  <c r="C11" i="10"/>
  <c r="C12" i="10"/>
  <c r="C13" i="10"/>
  <c r="C14" i="10"/>
  <c r="C15" i="10"/>
  <c r="C16" i="10"/>
  <c r="C18" i="10"/>
  <c r="C19" i="10"/>
  <c r="C20" i="10"/>
  <c r="C21" i="10"/>
  <c r="C22" i="10"/>
  <c r="C23" i="10"/>
  <c r="C24" i="10"/>
  <c r="C25" i="10"/>
  <c r="C4" i="10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20" i="2"/>
  <c r="C21" i="2"/>
  <c r="C22" i="2"/>
  <c r="C24" i="2"/>
  <c r="C25" i="2"/>
  <c r="C4" i="2"/>
  <c r="B27" i="13"/>
  <c r="C23" i="13" s="1"/>
  <c r="B27" i="12"/>
  <c r="C6" i="12" s="1"/>
  <c r="B27" i="9"/>
  <c r="C24" i="9" s="1"/>
  <c r="B30" i="9" l="1"/>
  <c r="B30" i="12"/>
  <c r="B30" i="13"/>
  <c r="C25" i="9"/>
  <c r="C22" i="9"/>
  <c r="C20" i="9"/>
  <c r="C18" i="9"/>
  <c r="C16" i="9"/>
  <c r="C13" i="9"/>
  <c r="C11" i="9"/>
  <c r="C9" i="9"/>
  <c r="C7" i="9"/>
  <c r="C5" i="9"/>
  <c r="C25" i="12"/>
  <c r="C23" i="12"/>
  <c r="C21" i="12"/>
  <c r="C19" i="12"/>
  <c r="C17" i="12"/>
  <c r="C15" i="12"/>
  <c r="C13" i="12"/>
  <c r="C11" i="12"/>
  <c r="C9" i="12"/>
  <c r="C7" i="12"/>
  <c r="C5" i="12"/>
  <c r="C25" i="13"/>
  <c r="C22" i="13"/>
  <c r="C20" i="13"/>
  <c r="C18" i="13"/>
  <c r="C16" i="13"/>
  <c r="C14" i="13"/>
  <c r="C11" i="13"/>
  <c r="C9" i="13"/>
  <c r="C7" i="13"/>
  <c r="C5" i="13"/>
  <c r="C14" i="9"/>
  <c r="C10" i="10"/>
  <c r="C25" i="11"/>
  <c r="C12" i="13"/>
  <c r="C4" i="9"/>
  <c r="C23" i="9"/>
  <c r="C21" i="9"/>
  <c r="C19" i="9"/>
  <c r="C17" i="9"/>
  <c r="C15" i="9"/>
  <c r="C12" i="9"/>
  <c r="C10" i="9"/>
  <c r="C8" i="9"/>
  <c r="C6" i="9"/>
  <c r="C4" i="12"/>
  <c r="C24" i="12"/>
  <c r="C22" i="12"/>
  <c r="C20" i="12"/>
  <c r="C18" i="12"/>
  <c r="C16" i="12"/>
  <c r="C14" i="12"/>
  <c r="C12" i="12"/>
  <c r="C10" i="12"/>
  <c r="C8" i="12"/>
  <c r="C4" i="13"/>
  <c r="C24" i="13"/>
  <c r="C21" i="13"/>
  <c r="C19" i="13"/>
  <c r="C17" i="13"/>
  <c r="C15" i="13"/>
  <c r="C13" i="13"/>
  <c r="C10" i="13"/>
  <c r="C8" i="13"/>
  <c r="C6" i="13"/>
  <c r="C23" i="6"/>
  <c r="C23" i="2"/>
  <c r="C17" i="10"/>
  <c r="C17" i="11"/>
  <c r="C24" i="6"/>
  <c r="C20" i="6"/>
  <c r="C16" i="6"/>
  <c r="C12" i="6"/>
  <c r="C8" i="6"/>
  <c r="C21" i="6"/>
  <c r="C5" i="6"/>
  <c r="C25" i="6"/>
  <c r="C17" i="6"/>
  <c r="C13" i="6"/>
  <c r="C4" i="6"/>
  <c r="C22" i="6"/>
  <c r="C18" i="6"/>
  <c r="C14" i="6"/>
  <c r="C10" i="6"/>
  <c r="C6" i="6"/>
  <c r="B30" i="6"/>
  <c r="C19" i="6"/>
  <c r="C15" i="6"/>
  <c r="C11" i="6"/>
</calcChain>
</file>

<file path=xl/sharedStrings.xml><?xml version="1.0" encoding="utf-8"?>
<sst xmlns="http://schemas.openxmlformats.org/spreadsheetml/2006/main" count="217" uniqueCount="37">
  <si>
    <t>ANALISI EFFETTUATA DAL 01/03/2011 AL 05/04/2011 (5 fine settimana)</t>
  </si>
  <si>
    <t>I valori evidenziati in azzurro erano sotto la soglia di rilevabilità: sono stati considerati come pari alla metà del limite di rilevabilità</t>
  </si>
  <si>
    <t>C ng/campione)</t>
  </si>
  <si>
    <t>ANALISI EFFETTUATA DAL 01/02/2011 AL 01/03/2011 (4 fine settimana)</t>
  </si>
  <si>
    <t>Acenaftnene</t>
  </si>
  <si>
    <t>Acenaftilene</t>
  </si>
  <si>
    <t>Antracene</t>
  </si>
  <si>
    <t>Benzo[a]Antracene</t>
  </si>
  <si>
    <t>Benzo[g,h,i]Perilene</t>
  </si>
  <si>
    <t>Benzo[b]Fluorantene</t>
  </si>
  <si>
    <t>Benzo[j]Fluorantene</t>
  </si>
  <si>
    <t>Benzo[k]Fluorantene</t>
  </si>
  <si>
    <t>Benzo[a]Pirebe</t>
  </si>
  <si>
    <t>Benzo[e]Pirene</t>
  </si>
  <si>
    <t>Crisene</t>
  </si>
  <si>
    <t>Dibenzo[a,h]Antracene</t>
  </si>
  <si>
    <t>Dibenzo[a,e]Pirene</t>
  </si>
  <si>
    <t>Dibenzo[a,h]Pirene</t>
  </si>
  <si>
    <t>Dibenzo[a,i]Pirene</t>
  </si>
  <si>
    <t>Dibenzo[a,l]Pirene</t>
  </si>
  <si>
    <t>Fenantrene</t>
  </si>
  <si>
    <t>Fluorantene</t>
  </si>
  <si>
    <t>Fluorene</t>
  </si>
  <si>
    <t>Indeno[1,2,3-cd]Pirene</t>
  </si>
  <si>
    <t>Naftalene</t>
  </si>
  <si>
    <t>Pirene</t>
  </si>
  <si>
    <t>Pioggia cumulata IASMA [mm]</t>
  </si>
  <si>
    <t>ANALISI EFFETTUATA DAL 08/04/2011 AL 18/05/2011 (6 fine settimana)</t>
  </si>
  <si>
    <t>ANALISI EFFETTUATA DAL 18/05/2011 AL 28/06/2011 (6 fine settimana)</t>
  </si>
  <si>
    <t>ANALISI EFFETTUATA DAL 28/06/2011 AL 08/08/2011 (6 fine settimana)</t>
  </si>
  <si>
    <t>ANALISI EFFETTUATA DAL 07/09/2011 AL 03/10/2011 (4 fine settimana)</t>
  </si>
  <si>
    <t>ANALISI EFFETTUATA DAL 08/08/2011 AL 07/09/2011 (4 fine settimana) Chiusura Estiva</t>
  </si>
  <si>
    <t>IPA Totale</t>
  </si>
  <si>
    <t>Periodo campionamento giorni</t>
  </si>
  <si>
    <t>Deposizioni Totali IPA</t>
  </si>
  <si>
    <t>Area campione m2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</si>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</sst>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3" xfId="0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2" xfId="0" applyNumberFormat="1" applyFill="1" applyBorder="1" applyAlignment="1">
      <alignment horizontal="right" vertical="center"/>
    </xf>
    <xf numFmtId="2" fontId="0" fillId="0" borderId="4" xfId="0" applyNumberFormat="1" applyBorder="1" applyAlignment="1">
      <alignment horizontal="right" vertical="center"/>
    </xf>
    <xf numFmtId="2" fontId="0" fillId="0" borderId="4" xfId="0" applyNumberFormat="1" applyFill="1" applyBorder="1" applyAlignment="1">
      <alignment horizontal="right" vertical="center"/>
    </xf>
    <xf numFmtId="2" fontId="0" fillId="0" borderId="4" xfId="0" applyNumberFormat="1" applyFill="1" applyBorder="1"/>
    <xf numFmtId="2" fontId="0" fillId="0" borderId="4" xfId="0" applyNumberFormat="1" applyBorder="1"/>
    <xf numFmtId="0" fontId="0" fillId="0" borderId="5" xfId="0" applyFill="1" applyBorder="1"/>
    <xf numFmtId="2" fontId="0" fillId="2" borderId="4" xfId="0" applyNumberFormat="1" applyFill="1" applyBorder="1"/>
    <xf numFmtId="2" fontId="0" fillId="2" borderId="4" xfId="0" applyNumberFormat="1" applyFill="1" applyBorder="1" applyAlignment="1">
      <alignment horizontal="right" vertical="center"/>
    </xf>
    <xf numFmtId="2" fontId="0" fillId="0" borderId="6" xfId="0" applyNumberFormat="1" applyBorder="1"/>
    <xf numFmtId="2" fontId="0" fillId="3" borderId="4" xfId="0" applyNumberFormat="1" applyFill="1" applyBorder="1" applyAlignment="1">
      <alignment horizontal="right" vertical="center"/>
    </xf>
    <xf numFmtId="2" fontId="0" fillId="3" borderId="4" xfId="0" applyNumberFormat="1" applyFill="1" applyBorder="1"/>
    <xf numFmtId="2" fontId="0" fillId="0" borderId="0" xfId="0" applyNumberFormat="1"/>
    <xf numFmtId="164" fontId="0" fillId="0" borderId="0" xfId="0" applyNumberFormat="1"/>
    <xf numFmtId="0" fontId="0" fillId="0" borderId="2" xfId="0" applyBorder="1"/>
    <xf numFmtId="0" fontId="0" fillId="3" borderId="0" xfId="0" applyFill="1"/>
    <xf numFmtId="0" fontId="0" fillId="0" borderId="0" xfId="0" applyFill="1"/>
    <xf numFmtId="0" fontId="0" fillId="3" borderId="4" xfId="0" applyFill="1" applyBorder="1"/>
    <xf numFmtId="4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Pioggia</a:t>
            </a:r>
            <a:r>
              <a:rPr lang="it-IT" baseline="0"/>
              <a:t> cumulata [mm]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val>
            <c:numRef>
              <c:f>'01_02_2011-01_03_2011'!$E$5</c:f>
              <c:numCache>
                <c:formatCode>General</c:formatCode>
                <c:ptCount val="1"/>
                <c:pt idx="0">
                  <c:v>52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val>
            <c:numRef>
              <c:f>'01_03_2011-05_04_2011'!$E$5</c:f>
              <c:numCache>
                <c:formatCode>General</c:formatCode>
                <c:ptCount val="1"/>
                <c:pt idx="0">
                  <c:v>101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'08_04_2011-18_05_2011'!$E$5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'18_05_2011-28_06_2011'!$E$5</c:f>
              <c:numCache>
                <c:formatCode>General</c:formatCode>
                <c:ptCount val="1"/>
                <c:pt idx="0">
                  <c:v>270.8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'28_06_2011-08_08_2011'!$E$6</c:f>
              <c:numCache>
                <c:formatCode>General</c:formatCode>
                <c:ptCount val="1"/>
                <c:pt idx="0">
                  <c:v>149.6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Chiusura'!$E$6</c:f>
              <c:numCache>
                <c:formatCode>General</c:formatCode>
                <c:ptCount val="1"/>
                <c:pt idx="0">
                  <c:v>78.8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val>
            <c:numRef>
              <c:f>'07_09-03_10_2011'!$E$6</c:f>
              <c:numCache>
                <c:formatCode>General</c:formatCode>
                <c:ptCount val="1"/>
                <c:pt idx="0">
                  <c:v>90.1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76640"/>
        <c:axId val="76578176"/>
      </c:barChart>
      <c:catAx>
        <c:axId val="76576640"/>
        <c:scaling>
          <c:orientation val="minMax"/>
        </c:scaling>
        <c:delete val="1"/>
        <c:axPos val="b"/>
        <c:majorTickMark val="out"/>
        <c:minorTickMark val="none"/>
        <c:tickLblPos val="none"/>
        <c:crossAx val="76578176"/>
        <c:crosses val="autoZero"/>
        <c:auto val="1"/>
        <c:lblAlgn val="ctr"/>
        <c:lblOffset val="100"/>
        <c:noMultiLvlLbl val="0"/>
      </c:catAx>
      <c:valAx>
        <c:axId val="7657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576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IPA [ng campione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cat>
            <c:strRef>
              <c:f>'01_03_2011-05_04_2011'!$A$4:$A$25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'01_02_2011-01_03_2011'!$B$4:$B$25</c:f>
              <c:numCache>
                <c:formatCode>0.00</c:formatCode>
                <c:ptCount val="22"/>
                <c:pt idx="0">
                  <c:v>26.3</c:v>
                </c:pt>
                <c:pt idx="1">
                  <c:v>84.1</c:v>
                </c:pt>
                <c:pt idx="2">
                  <c:v>25.7</c:v>
                </c:pt>
                <c:pt idx="3">
                  <c:v>7.97</c:v>
                </c:pt>
                <c:pt idx="4">
                  <c:v>6.6</c:v>
                </c:pt>
                <c:pt idx="5">
                  <c:v>15</c:v>
                </c:pt>
                <c:pt idx="6">
                  <c:v>4.9800000000000004</c:v>
                </c:pt>
                <c:pt idx="7">
                  <c:v>6.25</c:v>
                </c:pt>
                <c:pt idx="8">
                  <c:v>6.16</c:v>
                </c:pt>
                <c:pt idx="9">
                  <c:v>13.9</c:v>
                </c:pt>
                <c:pt idx="10">
                  <c:v>29.2</c:v>
                </c:pt>
                <c:pt idx="11">
                  <c:v>1.07</c:v>
                </c:pt>
                <c:pt idx="12">
                  <c:v>2.64</c:v>
                </c:pt>
                <c:pt idx="13">
                  <c:v>0.433</c:v>
                </c:pt>
                <c:pt idx="14">
                  <c:v>1.02</c:v>
                </c:pt>
                <c:pt idx="15">
                  <c:v>1.18</c:v>
                </c:pt>
                <c:pt idx="16">
                  <c:v>248.4</c:v>
                </c:pt>
                <c:pt idx="17" formatCode="General">
                  <c:v>148.4</c:v>
                </c:pt>
                <c:pt idx="18" formatCode="General">
                  <c:v>227.9</c:v>
                </c:pt>
                <c:pt idx="19" formatCode="General">
                  <c:v>8.2100000000000009</c:v>
                </c:pt>
                <c:pt idx="20" formatCode="General">
                  <c:v>7925</c:v>
                </c:pt>
                <c:pt idx="21" formatCode="General">
                  <c:v>72.7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cat>
            <c:strRef>
              <c:f>'01_03_2011-05_04_2011'!$A$4:$A$25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'01_03_2011-05_04_2011'!$B$4:$B$25</c:f>
              <c:numCache>
                <c:formatCode>0.00</c:formatCode>
                <c:ptCount val="22"/>
                <c:pt idx="0">
                  <c:v>34</c:v>
                </c:pt>
                <c:pt idx="1">
                  <c:v>142</c:v>
                </c:pt>
                <c:pt idx="2">
                  <c:v>83</c:v>
                </c:pt>
                <c:pt idx="3">
                  <c:v>2.2999999999999998</c:v>
                </c:pt>
                <c:pt idx="4">
                  <c:v>2.6</c:v>
                </c:pt>
                <c:pt idx="5">
                  <c:v>3.8</c:v>
                </c:pt>
                <c:pt idx="6">
                  <c:v>0.7</c:v>
                </c:pt>
                <c:pt idx="7">
                  <c:v>0.8</c:v>
                </c:pt>
                <c:pt idx="8">
                  <c:v>0.5</c:v>
                </c:pt>
                <c:pt idx="9">
                  <c:v>0.2</c:v>
                </c:pt>
                <c:pt idx="10">
                  <c:v>2.5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389</c:v>
                </c:pt>
                <c:pt idx="17" formatCode="General">
                  <c:v>50</c:v>
                </c:pt>
                <c:pt idx="18" formatCode="General">
                  <c:v>206</c:v>
                </c:pt>
                <c:pt idx="19" formatCode="General">
                  <c:v>1.6</c:v>
                </c:pt>
                <c:pt idx="20" formatCode="General">
                  <c:v>5210</c:v>
                </c:pt>
                <c:pt idx="21" formatCode="General">
                  <c:v>49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'08_04_2011-18_05_2011'!$B$4:$B$25</c:f>
              <c:numCache>
                <c:formatCode>0.00</c:formatCode>
                <c:ptCount val="22"/>
                <c:pt idx="0">
                  <c:v>19.5</c:v>
                </c:pt>
                <c:pt idx="1">
                  <c:v>35</c:v>
                </c:pt>
                <c:pt idx="2">
                  <c:v>37</c:v>
                </c:pt>
                <c:pt idx="3">
                  <c:v>29</c:v>
                </c:pt>
                <c:pt idx="4">
                  <c:v>8.6999999999999993</c:v>
                </c:pt>
                <c:pt idx="5">
                  <c:v>20</c:v>
                </c:pt>
                <c:pt idx="6">
                  <c:v>2.9</c:v>
                </c:pt>
                <c:pt idx="7">
                  <c:v>15.5</c:v>
                </c:pt>
                <c:pt idx="8">
                  <c:v>11.7</c:v>
                </c:pt>
                <c:pt idx="9">
                  <c:v>27</c:v>
                </c:pt>
                <c:pt idx="10">
                  <c:v>15</c:v>
                </c:pt>
                <c:pt idx="11">
                  <c:v>1.9</c:v>
                </c:pt>
                <c:pt idx="12">
                  <c:v>2.2000000000000002</c:v>
                </c:pt>
                <c:pt idx="13">
                  <c:v>5.2</c:v>
                </c:pt>
                <c:pt idx="14">
                  <c:v>5.4</c:v>
                </c:pt>
                <c:pt idx="15">
                  <c:v>9.1</c:v>
                </c:pt>
                <c:pt idx="16">
                  <c:v>418</c:v>
                </c:pt>
                <c:pt idx="17" formatCode="General">
                  <c:v>76</c:v>
                </c:pt>
                <c:pt idx="18" formatCode="General">
                  <c:v>82</c:v>
                </c:pt>
                <c:pt idx="19" formatCode="General">
                  <c:v>19.8</c:v>
                </c:pt>
                <c:pt idx="20" formatCode="General">
                  <c:v>361</c:v>
                </c:pt>
                <c:pt idx="21" formatCode="General">
                  <c:v>70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'18_05_2011-28_06_2011'!$B$4:$B$25</c:f>
              <c:numCache>
                <c:formatCode>0.00</c:formatCode>
                <c:ptCount val="22"/>
                <c:pt idx="0">
                  <c:v>57</c:v>
                </c:pt>
                <c:pt idx="1">
                  <c:v>68</c:v>
                </c:pt>
                <c:pt idx="2">
                  <c:v>37</c:v>
                </c:pt>
                <c:pt idx="3">
                  <c:v>7</c:v>
                </c:pt>
                <c:pt idx="4">
                  <c:v>7.9</c:v>
                </c:pt>
                <c:pt idx="5">
                  <c:v>14.5</c:v>
                </c:pt>
                <c:pt idx="6">
                  <c:v>5.0999999999999996</c:v>
                </c:pt>
                <c:pt idx="7">
                  <c:v>3.9</c:v>
                </c:pt>
                <c:pt idx="8">
                  <c:v>10</c:v>
                </c:pt>
                <c:pt idx="9">
                  <c:v>22</c:v>
                </c:pt>
                <c:pt idx="10">
                  <c:v>13.5</c:v>
                </c:pt>
                <c:pt idx="11">
                  <c:v>0.5</c:v>
                </c:pt>
                <c:pt idx="12">
                  <c:v>1.5</c:v>
                </c:pt>
                <c:pt idx="13">
                  <c:v>0.5</c:v>
                </c:pt>
                <c:pt idx="14">
                  <c:v>1.1000000000000001</c:v>
                </c:pt>
                <c:pt idx="15">
                  <c:v>2.5</c:v>
                </c:pt>
                <c:pt idx="16">
                  <c:v>530</c:v>
                </c:pt>
                <c:pt idx="17" formatCode="General">
                  <c:v>108</c:v>
                </c:pt>
                <c:pt idx="18" formatCode="General">
                  <c:v>191</c:v>
                </c:pt>
                <c:pt idx="19" formatCode="General">
                  <c:v>5</c:v>
                </c:pt>
                <c:pt idx="20" formatCode="General">
                  <c:v>7570</c:v>
                </c:pt>
                <c:pt idx="21" formatCode="General">
                  <c:v>89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'28_06_2011-08_08_2011'!$B$4:$B$25</c:f>
              <c:numCache>
                <c:formatCode>0.00</c:formatCode>
                <c:ptCount val="22"/>
                <c:pt idx="0">
                  <c:v>72</c:v>
                </c:pt>
                <c:pt idx="1">
                  <c:v>67</c:v>
                </c:pt>
                <c:pt idx="2">
                  <c:v>76</c:v>
                </c:pt>
                <c:pt idx="3">
                  <c:v>10.8</c:v>
                </c:pt>
                <c:pt idx="4">
                  <c:v>16.2</c:v>
                </c:pt>
                <c:pt idx="5">
                  <c:v>14.8</c:v>
                </c:pt>
                <c:pt idx="6">
                  <c:v>7</c:v>
                </c:pt>
                <c:pt idx="7">
                  <c:v>4.7</c:v>
                </c:pt>
                <c:pt idx="8">
                  <c:v>12.6</c:v>
                </c:pt>
                <c:pt idx="9">
                  <c:v>40</c:v>
                </c:pt>
                <c:pt idx="10">
                  <c:v>8.5</c:v>
                </c:pt>
                <c:pt idx="11">
                  <c:v>2.1</c:v>
                </c:pt>
                <c:pt idx="12">
                  <c:v>1.2</c:v>
                </c:pt>
                <c:pt idx="13">
                  <c:v>0.5</c:v>
                </c:pt>
                <c:pt idx="14">
                  <c:v>0.5</c:v>
                </c:pt>
                <c:pt idx="15">
                  <c:v>2.2999999999999998</c:v>
                </c:pt>
                <c:pt idx="16">
                  <c:v>920</c:v>
                </c:pt>
                <c:pt idx="17">
                  <c:v>217</c:v>
                </c:pt>
                <c:pt idx="18">
                  <c:v>293</c:v>
                </c:pt>
                <c:pt idx="19">
                  <c:v>6</c:v>
                </c:pt>
                <c:pt idx="20">
                  <c:v>930</c:v>
                </c:pt>
                <c:pt idx="21">
                  <c:v>164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Chiusura'!$B$4:$B$25</c:f>
              <c:numCache>
                <c:formatCode>0.00</c:formatCode>
                <c:ptCount val="22"/>
                <c:pt idx="0">
                  <c:v>12.8</c:v>
                </c:pt>
                <c:pt idx="1">
                  <c:v>6.9</c:v>
                </c:pt>
                <c:pt idx="2">
                  <c:v>10.9</c:v>
                </c:pt>
                <c:pt idx="3">
                  <c:v>2.5</c:v>
                </c:pt>
                <c:pt idx="4">
                  <c:v>0.5</c:v>
                </c:pt>
                <c:pt idx="5">
                  <c:v>3.4</c:v>
                </c:pt>
                <c:pt idx="6">
                  <c:v>0.2</c:v>
                </c:pt>
                <c:pt idx="7">
                  <c:v>1.3</c:v>
                </c:pt>
                <c:pt idx="8">
                  <c:v>3.2</c:v>
                </c:pt>
                <c:pt idx="9">
                  <c:v>19.2</c:v>
                </c:pt>
                <c:pt idx="10">
                  <c:v>3.2</c:v>
                </c:pt>
                <c:pt idx="11">
                  <c:v>3.6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102</c:v>
                </c:pt>
                <c:pt idx="17">
                  <c:v>7.3</c:v>
                </c:pt>
                <c:pt idx="18">
                  <c:v>10.8</c:v>
                </c:pt>
                <c:pt idx="19">
                  <c:v>0.5</c:v>
                </c:pt>
                <c:pt idx="20">
                  <c:v>400</c:v>
                </c:pt>
                <c:pt idx="21">
                  <c:v>13.6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val>
            <c:numRef>
              <c:f>'07_09-03_10_2011'!$B$4:$B$25</c:f>
              <c:numCache>
                <c:formatCode>General</c:formatCode>
                <c:ptCount val="22"/>
                <c:pt idx="0">
                  <c:v>52</c:v>
                </c:pt>
                <c:pt idx="1">
                  <c:v>47</c:v>
                </c:pt>
                <c:pt idx="2">
                  <c:v>52</c:v>
                </c:pt>
                <c:pt idx="3">
                  <c:v>2.8</c:v>
                </c:pt>
                <c:pt idx="4">
                  <c:v>4.9000000000000004</c:v>
                </c:pt>
                <c:pt idx="5">
                  <c:v>5.2</c:v>
                </c:pt>
                <c:pt idx="6">
                  <c:v>1.1000000000000001</c:v>
                </c:pt>
                <c:pt idx="7">
                  <c:v>2.2999999999999998</c:v>
                </c:pt>
                <c:pt idx="8">
                  <c:v>2.9</c:v>
                </c:pt>
                <c:pt idx="9">
                  <c:v>6.1</c:v>
                </c:pt>
                <c:pt idx="10">
                  <c:v>5.0999999999999996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770</c:v>
                </c:pt>
                <c:pt idx="17">
                  <c:v>87</c:v>
                </c:pt>
                <c:pt idx="18">
                  <c:v>114</c:v>
                </c:pt>
                <c:pt idx="19">
                  <c:v>4.7</c:v>
                </c:pt>
                <c:pt idx="20">
                  <c:v>2300</c:v>
                </c:pt>
                <c:pt idx="21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717440"/>
        <c:axId val="76727424"/>
      </c:barChart>
      <c:catAx>
        <c:axId val="76717440"/>
        <c:scaling>
          <c:orientation val="minMax"/>
        </c:scaling>
        <c:delete val="0"/>
        <c:axPos val="b"/>
        <c:majorTickMark val="out"/>
        <c:minorTickMark val="none"/>
        <c:tickLblPos val="nextTo"/>
        <c:crossAx val="76727424"/>
        <c:crosses val="autoZero"/>
        <c:auto val="1"/>
        <c:lblAlgn val="ctr"/>
        <c:lblOffset val="100"/>
        <c:noMultiLvlLbl val="0"/>
      </c:catAx>
      <c:valAx>
        <c:axId val="76727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ng campione</a:t>
                </a:r>
                <a:r>
                  <a:rPr lang="it-IT" sz="120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9.5575222000061529E-3"/>
              <c:y val="0.3724530338412283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76717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</a:t>
            </a:r>
            <a:r>
              <a:rPr lang="it-IT" baseline="0"/>
              <a:t> IPA percentuale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cat>
            <c:strRef>
              <c:f>'08_08-07_09_2011 Chiusura'!$A$4:$A$25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'01_02_2011-01_03_2011'!$C$4:$C$25</c:f>
              <c:numCache>
                <c:formatCode>General</c:formatCode>
                <c:ptCount val="22"/>
                <c:pt idx="0">
                  <c:v>0.29673546980615045</c:v>
                </c:pt>
                <c:pt idx="1">
                  <c:v>0.94887654033069402</c:v>
                </c:pt>
                <c:pt idx="2">
                  <c:v>0.28996583931627629</c:v>
                </c:pt>
                <c:pt idx="3">
                  <c:v>8.9923258340495027E-2</c:v>
                </c:pt>
                <c:pt idx="4">
                  <c:v>7.4465935388615692E-2</c:v>
                </c:pt>
                <c:pt idx="5">
                  <c:v>0.16924076224685386</c:v>
                </c:pt>
                <c:pt idx="6">
                  <c:v>5.6187933065955493E-2</c:v>
                </c:pt>
                <c:pt idx="7">
                  <c:v>7.0516984269522437E-2</c:v>
                </c:pt>
                <c:pt idx="8">
                  <c:v>6.9501539696041323E-2</c:v>
                </c:pt>
                <c:pt idx="9">
                  <c:v>0.15682977301541792</c:v>
                </c:pt>
                <c:pt idx="10">
                  <c:v>0.32945535050720887</c:v>
                </c:pt>
                <c:pt idx="11">
                  <c:v>1.2072507706942244E-2</c:v>
                </c:pt>
                <c:pt idx="12">
                  <c:v>2.9786374155446285E-2</c:v>
                </c:pt>
                <c:pt idx="13">
                  <c:v>4.8854166701925153E-3</c:v>
                </c:pt>
                <c:pt idx="14">
                  <c:v>1.1508371832786064E-2</c:v>
                </c:pt>
                <c:pt idx="15">
                  <c:v>1.3313606630085836E-2</c:v>
                </c:pt>
                <c:pt idx="16">
                  <c:v>2.8026270228079002</c:v>
                </c:pt>
                <c:pt idx="17">
                  <c:v>1.6743552744955412</c:v>
                </c:pt>
                <c:pt idx="18">
                  <c:v>2.5713313144038668</c:v>
                </c:pt>
                <c:pt idx="19">
                  <c:v>9.2631110536444697E-2</c:v>
                </c:pt>
                <c:pt idx="20">
                  <c:v>89.415536053754465</c:v>
                </c:pt>
                <c:pt idx="21">
                  <c:v>0.82025356102308522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cat>
            <c:strRef>
              <c:f>'08_08-07_09_2011 Chiusura'!$A$4:$A$25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'01_03_2011-05_04_2011'!$C$4:$C$25</c:f>
              <c:numCache>
                <c:formatCode>General</c:formatCode>
                <c:ptCount val="22"/>
                <c:pt idx="0">
                  <c:v>0.55011730442520834</c:v>
                </c:pt>
                <c:pt idx="1">
                  <c:v>2.2975487420111644</c:v>
                </c:pt>
                <c:pt idx="2">
                  <c:v>1.3429334196262439</c:v>
                </c:pt>
                <c:pt idx="3">
                  <c:v>3.72138176522935E-2</c:v>
                </c:pt>
                <c:pt idx="4">
                  <c:v>4.2067793867810045E-2</c:v>
                </c:pt>
                <c:pt idx="5">
                  <c:v>6.1483698729876218E-2</c:v>
                </c:pt>
                <c:pt idx="6">
                  <c:v>1.1325944502871936E-2</c:v>
                </c:pt>
                <c:pt idx="7">
                  <c:v>1.2943936574710786E-2</c:v>
                </c:pt>
                <c:pt idx="8">
                  <c:v>8.0899603591942405E-3</c:v>
                </c:pt>
                <c:pt idx="9">
                  <c:v>3.2359841436776964E-3</c:v>
                </c:pt>
                <c:pt idx="10">
                  <c:v>4.0449801795971199E-2</c:v>
                </c:pt>
                <c:pt idx="11">
                  <c:v>8.0899603591942405E-3</c:v>
                </c:pt>
                <c:pt idx="12">
                  <c:v>8.0899603591942405E-3</c:v>
                </c:pt>
                <c:pt idx="13">
                  <c:v>8.0899603591942405E-3</c:v>
                </c:pt>
                <c:pt idx="14">
                  <c:v>8.0899603591942405E-3</c:v>
                </c:pt>
                <c:pt idx="15">
                  <c:v>8.0899603591942405E-3</c:v>
                </c:pt>
                <c:pt idx="16">
                  <c:v>6.293989159453119</c:v>
                </c:pt>
                <c:pt idx="17">
                  <c:v>0.80899603591942404</c:v>
                </c:pt>
                <c:pt idx="18">
                  <c:v>3.3330636679880268</c:v>
                </c:pt>
                <c:pt idx="19">
                  <c:v>2.5887873149421571E-2</c:v>
                </c:pt>
                <c:pt idx="20">
                  <c:v>84.297386942803982</c:v>
                </c:pt>
                <c:pt idx="21">
                  <c:v>0.79281611520103557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cat>
            <c:strRef>
              <c:f>'08_08-07_09_2011 Chiusura'!$A$4:$A$25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'08_04_2011-18_05_2011'!$C$4:$C$25</c:f>
              <c:numCache>
                <c:formatCode>General</c:formatCode>
                <c:ptCount val="22"/>
                <c:pt idx="0">
                  <c:v>1.5331393977513956</c:v>
                </c:pt>
                <c:pt idx="1">
                  <c:v>2.7517886626307102</c:v>
                </c:pt>
                <c:pt idx="2">
                  <c:v>2.909033729066751</c:v>
                </c:pt>
                <c:pt idx="3">
                  <c:v>2.2800534633225884</c:v>
                </c:pt>
                <c:pt idx="4">
                  <c:v>0.68401603899677654</c:v>
                </c:pt>
                <c:pt idx="5">
                  <c:v>1.5724506643604057</c:v>
                </c:pt>
                <c:pt idx="6">
                  <c:v>0.22800534633225883</c:v>
                </c:pt>
                <c:pt idx="7">
                  <c:v>1.2186492648793146</c:v>
                </c:pt>
                <c:pt idx="8">
                  <c:v>0.91988363865083744</c:v>
                </c:pt>
                <c:pt idx="9">
                  <c:v>2.1228083968865481</c:v>
                </c:pt>
                <c:pt idx="10">
                  <c:v>1.1793379982703043</c:v>
                </c:pt>
                <c:pt idx="11">
                  <c:v>0.14938281311423857</c:v>
                </c:pt>
                <c:pt idx="12">
                  <c:v>0.17296957307964467</c:v>
                </c:pt>
                <c:pt idx="13">
                  <c:v>0.40883717273370557</c:v>
                </c:pt>
                <c:pt idx="14">
                  <c:v>0.42456167937730965</c:v>
                </c:pt>
                <c:pt idx="15">
                  <c:v>0.7154650522839846</c:v>
                </c:pt>
                <c:pt idx="16">
                  <c:v>32.864218885132487</c:v>
                </c:pt>
                <c:pt idx="17">
                  <c:v>5.9753125245695422</c:v>
                </c:pt>
                <c:pt idx="18">
                  <c:v>6.4470477238776631</c:v>
                </c:pt>
                <c:pt idx="19">
                  <c:v>1.5567261577168019</c:v>
                </c:pt>
                <c:pt idx="20">
                  <c:v>28.382734491705325</c:v>
                </c:pt>
                <c:pt idx="21">
                  <c:v>5.5035773252614204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cat>
            <c:strRef>
              <c:f>'08_08-07_09_2011 Chiusura'!$A$4:$A$25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'18_05_2011-28_06_2011'!$C$4:$C$25</c:f>
              <c:numCache>
                <c:formatCode>General</c:formatCode>
                <c:ptCount val="22"/>
                <c:pt idx="0">
                  <c:v>0.65180102915951976</c:v>
                </c:pt>
                <c:pt idx="1">
                  <c:v>0.77758719268153231</c:v>
                </c:pt>
                <c:pt idx="2">
                  <c:v>0.42309891366495139</c:v>
                </c:pt>
                <c:pt idx="3">
                  <c:v>8.0045740423098921E-2</c:v>
                </c:pt>
                <c:pt idx="4">
                  <c:v>9.0337335620354495E-2</c:v>
                </c:pt>
                <c:pt idx="5">
                  <c:v>0.16580903373356204</c:v>
                </c:pt>
                <c:pt idx="6">
                  <c:v>5.8319039451114912E-2</c:v>
                </c:pt>
                <c:pt idx="7">
                  <c:v>4.4596912521440824E-2</c:v>
                </c:pt>
                <c:pt idx="8">
                  <c:v>0.11435105774728416</c:v>
                </c:pt>
                <c:pt idx="9">
                  <c:v>0.25157232704402516</c:v>
                </c:pt>
                <c:pt idx="10">
                  <c:v>0.15437392795883362</c:v>
                </c:pt>
                <c:pt idx="11">
                  <c:v>5.717552887364208E-3</c:v>
                </c:pt>
                <c:pt idx="12">
                  <c:v>1.7152658662092621E-2</c:v>
                </c:pt>
                <c:pt idx="13">
                  <c:v>5.717552887364208E-3</c:v>
                </c:pt>
                <c:pt idx="14">
                  <c:v>1.257861635220126E-2</c:v>
                </c:pt>
                <c:pt idx="15">
                  <c:v>2.8587764436821039E-2</c:v>
                </c:pt>
                <c:pt idx="16">
                  <c:v>6.0606060606060606</c:v>
                </c:pt>
                <c:pt idx="17">
                  <c:v>1.2349914236706689</c:v>
                </c:pt>
                <c:pt idx="18">
                  <c:v>2.1841052029731278</c:v>
                </c:pt>
                <c:pt idx="19">
                  <c:v>5.7175528873642079E-2</c:v>
                </c:pt>
                <c:pt idx="20">
                  <c:v>86.563750714694109</c:v>
                </c:pt>
                <c:pt idx="21">
                  <c:v>1.017724413950829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cat>
            <c:strRef>
              <c:f>'08_08-07_09_2011 Chiusura'!$A$4:$A$25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'28_06_2011-08_08_2011'!$C$4:$C$25</c:f>
              <c:numCache>
                <c:formatCode>General</c:formatCode>
                <c:ptCount val="22"/>
                <c:pt idx="0">
                  <c:v>2.5120368432070337</c:v>
                </c:pt>
                <c:pt idx="1">
                  <c:v>2.3375898402065451</c:v>
                </c:pt>
                <c:pt idx="2">
                  <c:v>2.651594445607425</c:v>
                </c:pt>
                <c:pt idx="3">
                  <c:v>0.37680552648105509</c:v>
                </c:pt>
                <c:pt idx="4">
                  <c:v>0.56520828972158266</c:v>
                </c:pt>
                <c:pt idx="5">
                  <c:v>0.51636312888144587</c:v>
                </c:pt>
                <c:pt idx="6">
                  <c:v>0.24422580420068388</c:v>
                </c:pt>
                <c:pt idx="7">
                  <c:v>0.16398018282045917</c:v>
                </c:pt>
                <c:pt idx="8">
                  <c:v>0.43960644756123091</c:v>
                </c:pt>
                <c:pt idx="9">
                  <c:v>1.3955760240039077</c:v>
                </c:pt>
                <c:pt idx="10">
                  <c:v>0.29655990510083036</c:v>
                </c:pt>
                <c:pt idx="11">
                  <c:v>7.3267741260205146E-2</c:v>
                </c:pt>
                <c:pt idx="12">
                  <c:v>4.186728072011723E-2</c:v>
                </c:pt>
                <c:pt idx="13">
                  <c:v>1.7444700300048847E-2</c:v>
                </c:pt>
                <c:pt idx="14">
                  <c:v>1.7444700300048847E-2</c:v>
                </c:pt>
                <c:pt idx="15">
                  <c:v>8.0245621380224688E-2</c:v>
                </c:pt>
                <c:pt idx="16">
                  <c:v>32.098248552089878</c:v>
                </c:pt>
                <c:pt idx="17">
                  <c:v>7.5709999302211992</c:v>
                </c:pt>
                <c:pt idx="18">
                  <c:v>10.222594375828624</c:v>
                </c:pt>
                <c:pt idx="19">
                  <c:v>0.20933640360058614</c:v>
                </c:pt>
                <c:pt idx="20">
                  <c:v>32.447142558090853</c:v>
                </c:pt>
                <c:pt idx="21">
                  <c:v>5.7218616984160215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cat>
            <c:strRef>
              <c:f>'08_08-07_09_2011 Chiusura'!$A$4:$A$25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'08_08-07_09_2011 Chiusura'!$C$4:$C$25</c:f>
              <c:numCache>
                <c:formatCode>General</c:formatCode>
                <c:ptCount val="22"/>
                <c:pt idx="0">
                  <c:v>2.1195562179168741</c:v>
                </c:pt>
                <c:pt idx="1">
                  <c:v>1.1425732737208147</c:v>
                </c:pt>
                <c:pt idx="2">
                  <c:v>1.8049345918198381</c:v>
                </c:pt>
                <c:pt idx="3">
                  <c:v>0.41397582381188941</c:v>
                </c:pt>
                <c:pt idx="4">
                  <c:v>8.2795164762377874E-2</c:v>
                </c:pt>
                <c:pt idx="5">
                  <c:v>0.56300712038416956</c:v>
                </c:pt>
                <c:pt idx="6">
                  <c:v>3.3118065904951158E-2</c:v>
                </c:pt>
                <c:pt idx="7">
                  <c:v>0.21526742838218249</c:v>
                </c:pt>
                <c:pt idx="8">
                  <c:v>0.52988905447921852</c:v>
                </c:pt>
                <c:pt idx="9">
                  <c:v>3.1793343268753107</c:v>
                </c:pt>
                <c:pt idx="10">
                  <c:v>0.52988905447921852</c:v>
                </c:pt>
                <c:pt idx="11">
                  <c:v>0.5961251862891207</c:v>
                </c:pt>
                <c:pt idx="12">
                  <c:v>8.2795164762377874E-2</c:v>
                </c:pt>
                <c:pt idx="13">
                  <c:v>8.2795164762377874E-2</c:v>
                </c:pt>
                <c:pt idx="14">
                  <c:v>8.2795164762377874E-2</c:v>
                </c:pt>
                <c:pt idx="15">
                  <c:v>8.2795164762377874E-2</c:v>
                </c:pt>
                <c:pt idx="16">
                  <c:v>16.890213611525088</c:v>
                </c:pt>
                <c:pt idx="17">
                  <c:v>1.208809405530717</c:v>
                </c:pt>
                <c:pt idx="18">
                  <c:v>1.7883755588673624</c:v>
                </c:pt>
                <c:pt idx="19">
                  <c:v>8.2795164762377874E-2</c:v>
                </c:pt>
                <c:pt idx="20">
                  <c:v>66.236131809902304</c:v>
                </c:pt>
                <c:pt idx="21">
                  <c:v>2.2520284815366782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cat>
            <c:strRef>
              <c:f>'08_08-07_09_2011 Chiusura'!$A$4:$A$25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'07_09-03_10_2011'!$C$4:$C$25</c:f>
              <c:numCache>
                <c:formatCode>General</c:formatCode>
                <c:ptCount val="22"/>
                <c:pt idx="0">
                  <c:v>1.4774406182520741</c:v>
                </c:pt>
                <c:pt idx="1">
                  <c:v>1.3353790203432208</c:v>
                </c:pt>
                <c:pt idx="2">
                  <c:v>1.4774406182520741</c:v>
                </c:pt>
                <c:pt idx="3">
                  <c:v>7.9554494828957822E-2</c:v>
                </c:pt>
                <c:pt idx="4">
                  <c:v>0.13922036595067622</c:v>
                </c:pt>
                <c:pt idx="5">
                  <c:v>0.14774406182520741</c:v>
                </c:pt>
                <c:pt idx="6">
                  <c:v>3.1253551539947716E-2</c:v>
                </c:pt>
                <c:pt idx="7">
                  <c:v>6.5348335038072497E-2</c:v>
                </c:pt>
                <c:pt idx="8">
                  <c:v>8.2395726787134888E-2</c:v>
                </c:pt>
                <c:pt idx="9">
                  <c:v>0.17331514944880097</c:v>
                </c:pt>
                <c:pt idx="10">
                  <c:v>0.14490282986703032</c:v>
                </c:pt>
                <c:pt idx="11">
                  <c:v>1.4206159790885325E-2</c:v>
                </c:pt>
                <c:pt idx="12">
                  <c:v>1.4206159790885325E-2</c:v>
                </c:pt>
                <c:pt idx="13">
                  <c:v>1.4206159790885325E-2</c:v>
                </c:pt>
                <c:pt idx="14">
                  <c:v>1.4206159790885325E-2</c:v>
                </c:pt>
                <c:pt idx="15">
                  <c:v>1.4206159790885325E-2</c:v>
                </c:pt>
                <c:pt idx="16">
                  <c:v>21.877486077963404</c:v>
                </c:pt>
                <c:pt idx="17">
                  <c:v>2.4718718036140466</c:v>
                </c:pt>
                <c:pt idx="18">
                  <c:v>3.2390044323218543</c:v>
                </c:pt>
                <c:pt idx="19">
                  <c:v>0.13353790203432206</c:v>
                </c:pt>
                <c:pt idx="20">
                  <c:v>65.348335038072506</c:v>
                </c:pt>
                <c:pt idx="21">
                  <c:v>1.7047391749062391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834304"/>
        <c:axId val="78524800"/>
      </c:barChart>
      <c:catAx>
        <c:axId val="78834304"/>
        <c:scaling>
          <c:orientation val="minMax"/>
        </c:scaling>
        <c:delete val="0"/>
        <c:axPos val="b"/>
        <c:majorTickMark val="out"/>
        <c:minorTickMark val="none"/>
        <c:tickLblPos val="nextTo"/>
        <c:crossAx val="78524800"/>
        <c:crosses val="autoZero"/>
        <c:auto val="1"/>
        <c:lblAlgn val="ctr"/>
        <c:lblOffset val="100"/>
        <c:noMultiLvlLbl val="0"/>
      </c:catAx>
      <c:valAx>
        <c:axId val="7852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834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Deposizioni Totali IPA [ng m</a:t>
            </a:r>
            <a:r>
              <a:rPr lang="it-IT" baseline="30000"/>
              <a:t>-2</a:t>
            </a:r>
            <a:r>
              <a:rPr lang="it-IT"/>
              <a:t> d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'01_02_2011-01_03_2011'!$A$1</c:f>
              <c:strCache>
                <c:ptCount val="1"/>
                <c:pt idx="0">
                  <c:v>ANALISI EFFETTUATA DAL 01/02/2011 AL 01/03/2011 (4 fine settimana)</c:v>
                </c:pt>
              </c:strCache>
            </c:strRef>
          </c:tx>
          <c:invertIfNegative val="0"/>
          <c:val>
            <c:numRef>
              <c:f>'01_02_2011-01_03_2011'!$B$30</c:f>
              <c:numCache>
                <c:formatCode>0.000</c:formatCode>
                <c:ptCount val="1"/>
                <c:pt idx="0">
                  <c:v>9148.5476878612735</c:v>
                </c:pt>
              </c:numCache>
            </c:numRef>
          </c:val>
        </c:ser>
        <c:ser>
          <c:idx val="1"/>
          <c:order val="1"/>
          <c:tx>
            <c:strRef>
              <c:f>'01_03_2011-05_04_2011'!$A$1</c:f>
              <c:strCache>
                <c:ptCount val="1"/>
                <c:pt idx="0">
                  <c:v>ANALISI EFFETTUATA DAL 01/03/2011 AL 05/04/2011 (5 fine settimana)</c:v>
                </c:pt>
              </c:strCache>
            </c:strRef>
          </c:tx>
          <c:invertIfNegative val="0"/>
          <c:val>
            <c:numRef>
              <c:f>'01_03_2011-05_04_2011'!$B$30</c:f>
              <c:numCache>
                <c:formatCode>0.000</c:formatCode>
                <c:ptCount val="1"/>
                <c:pt idx="0">
                  <c:v>5134.4400008639786</c:v>
                </c:pt>
              </c:numCache>
            </c:numRef>
          </c:val>
        </c:ser>
        <c:ser>
          <c:idx val="2"/>
          <c:order val="2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'08_04_2011-18_05_2011'!$B$30</c:f>
              <c:numCache>
                <c:formatCode>0.000</c:formatCode>
                <c:ptCount val="1"/>
                <c:pt idx="0">
                  <c:v>919.00289017341026</c:v>
                </c:pt>
              </c:numCache>
            </c:numRef>
          </c:val>
        </c:ser>
        <c:ser>
          <c:idx val="3"/>
          <c:order val="3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'18_05_2011-28_06_2011'!$B$30</c:f>
              <c:numCache>
                <c:formatCode>0.000</c:formatCode>
                <c:ptCount val="1"/>
                <c:pt idx="0">
                  <c:v>6190.1950707784572</c:v>
                </c:pt>
              </c:numCache>
            </c:numRef>
          </c:val>
        </c:ser>
        <c:ser>
          <c:idx val="4"/>
          <c:order val="4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'28_06_2011-08_08_2011'!$B$30</c:f>
              <c:numCache>
                <c:formatCode>#,##0.00</c:formatCode>
                <c:ptCount val="1"/>
                <c:pt idx="0">
                  <c:v>2028.8550156506819</c:v>
                </c:pt>
              </c:numCache>
            </c:numRef>
          </c:val>
        </c:ser>
        <c:ser>
          <c:idx val="5"/>
          <c:order val="5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Chiusura'!$B$30</c:f>
              <c:numCache>
                <c:formatCode>0.000</c:formatCode>
                <c:ptCount val="1"/>
                <c:pt idx="0">
                  <c:v>585.10751677618259</c:v>
                </c:pt>
              </c:numCache>
            </c:numRef>
          </c:val>
        </c:ser>
        <c:ser>
          <c:idx val="6"/>
          <c:order val="6"/>
          <c:tx>
            <c:strRef>
              <c:f>'07_09-03_10_2011'!$A$1</c:f>
              <c:strCache>
                <c:ptCount val="1"/>
                <c:pt idx="0">
                  <c:v>ANALISI EFFETTUATA DAL 07/09/2011 AL 03/10/2011 (4 fine settimana)</c:v>
                </c:pt>
              </c:strCache>
            </c:strRef>
          </c:tx>
          <c:invertIfNegative val="0"/>
          <c:val>
            <c:numRef>
              <c:f>'07_09-03_10_2011'!$B$30</c:f>
              <c:numCache>
                <c:formatCode>0.000</c:formatCode>
                <c:ptCount val="1"/>
                <c:pt idx="0">
                  <c:v>3938.1549884863016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732288"/>
        <c:axId val="78738176"/>
      </c:barChart>
      <c:catAx>
        <c:axId val="78732288"/>
        <c:scaling>
          <c:orientation val="minMax"/>
        </c:scaling>
        <c:delete val="1"/>
        <c:axPos val="b"/>
        <c:majorTickMark val="out"/>
        <c:minorTickMark val="none"/>
        <c:tickLblPos val="none"/>
        <c:crossAx val="78738176"/>
        <c:crosses val="autoZero"/>
        <c:auto val="1"/>
        <c:lblAlgn val="ctr"/>
        <c:lblOffset val="100"/>
        <c:noMultiLvlLbl val="0"/>
      </c:catAx>
      <c:valAx>
        <c:axId val="7873817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78732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G14" sqref="G14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3</v>
      </c>
    </row>
    <row r="2" spans="1:5" x14ac:dyDescent="0.25">
      <c r="A2" s="22" t="s">
        <v>1</v>
      </c>
      <c r="B2" s="23"/>
      <c r="C2" s="23"/>
    </row>
    <row r="3" spans="1:5" x14ac:dyDescent="0.25">
      <c r="A3" s="6"/>
      <c r="B3" s="7" t="s">
        <v>2</v>
      </c>
      <c r="C3" s="7" t="s">
        <v>36</v>
      </c>
    </row>
    <row r="4" spans="1:5" x14ac:dyDescent="0.25">
      <c r="A4" s="1" t="s">
        <v>4</v>
      </c>
      <c r="B4" s="8">
        <v>26.3</v>
      </c>
      <c r="C4" s="6">
        <f>+B4/$B$27*100</f>
        <v>0.29673546980615045</v>
      </c>
      <c r="E4" t="s">
        <v>26</v>
      </c>
    </row>
    <row r="5" spans="1:5" x14ac:dyDescent="0.25">
      <c r="A5" s="2" t="s">
        <v>5</v>
      </c>
      <c r="B5" s="9">
        <v>84.1</v>
      </c>
      <c r="C5" s="6">
        <f t="shared" ref="C5:C25" si="0">+B5/$B$27*100</f>
        <v>0.94887654033069402</v>
      </c>
      <c r="E5">
        <v>52</v>
      </c>
    </row>
    <row r="6" spans="1:5" x14ac:dyDescent="0.25">
      <c r="A6" s="2" t="s">
        <v>6</v>
      </c>
      <c r="B6" s="9">
        <v>25.7</v>
      </c>
      <c r="C6" s="6">
        <f t="shared" si="0"/>
        <v>0.28996583931627629</v>
      </c>
    </row>
    <row r="7" spans="1:5" x14ac:dyDescent="0.25">
      <c r="A7" s="2" t="s">
        <v>7</v>
      </c>
      <c r="B7" s="9">
        <v>7.97</v>
      </c>
      <c r="C7" s="6">
        <f t="shared" si="0"/>
        <v>8.9923258340495027E-2</v>
      </c>
    </row>
    <row r="8" spans="1:5" x14ac:dyDescent="0.25">
      <c r="A8" s="2" t="s">
        <v>8</v>
      </c>
      <c r="B8" s="10">
        <v>6.6</v>
      </c>
      <c r="C8" s="6">
        <f t="shared" si="0"/>
        <v>7.4465935388615692E-2</v>
      </c>
    </row>
    <row r="9" spans="1:5" x14ac:dyDescent="0.25">
      <c r="A9" s="2" t="s">
        <v>9</v>
      </c>
      <c r="B9" s="10">
        <v>15</v>
      </c>
      <c r="C9" s="6">
        <f>+B9/$B$27*100</f>
        <v>0.16924076224685386</v>
      </c>
    </row>
    <row r="10" spans="1:5" x14ac:dyDescent="0.25">
      <c r="A10" s="2" t="s">
        <v>10</v>
      </c>
      <c r="B10" s="10">
        <v>4.9800000000000004</v>
      </c>
      <c r="C10" s="6">
        <f t="shared" si="0"/>
        <v>5.6187933065955493E-2</v>
      </c>
    </row>
    <row r="11" spans="1:5" x14ac:dyDescent="0.25">
      <c r="A11" s="2" t="s">
        <v>11</v>
      </c>
      <c r="B11" s="10">
        <v>6.25</v>
      </c>
      <c r="C11" s="6">
        <f t="shared" si="0"/>
        <v>7.0516984269522437E-2</v>
      </c>
    </row>
    <row r="12" spans="1:5" x14ac:dyDescent="0.25">
      <c r="A12" s="2" t="s">
        <v>12</v>
      </c>
      <c r="B12" s="10">
        <v>6.16</v>
      </c>
      <c r="C12" s="6">
        <f t="shared" si="0"/>
        <v>6.9501539696041323E-2</v>
      </c>
    </row>
    <row r="13" spans="1:5" x14ac:dyDescent="0.25">
      <c r="A13" s="2" t="s">
        <v>13</v>
      </c>
      <c r="B13" s="10">
        <v>13.9</v>
      </c>
      <c r="C13" s="6">
        <f t="shared" si="0"/>
        <v>0.15682977301541792</v>
      </c>
    </row>
    <row r="14" spans="1:5" x14ac:dyDescent="0.25">
      <c r="A14" s="2" t="s">
        <v>14</v>
      </c>
      <c r="B14" s="11">
        <v>29.2</v>
      </c>
      <c r="C14" s="6">
        <f t="shared" si="0"/>
        <v>0.32945535050720887</v>
      </c>
    </row>
    <row r="15" spans="1:5" x14ac:dyDescent="0.25">
      <c r="A15" s="2" t="s">
        <v>15</v>
      </c>
      <c r="B15" s="11">
        <v>1.07</v>
      </c>
      <c r="C15" s="6">
        <f t="shared" si="0"/>
        <v>1.2072507706942244E-2</v>
      </c>
    </row>
    <row r="16" spans="1:5" x14ac:dyDescent="0.25">
      <c r="A16" s="2" t="s">
        <v>16</v>
      </c>
      <c r="B16" s="12">
        <v>2.64</v>
      </c>
      <c r="C16" s="6">
        <f t="shared" si="0"/>
        <v>2.9786374155446285E-2</v>
      </c>
    </row>
    <row r="17" spans="1:3" x14ac:dyDescent="0.25">
      <c r="A17" s="2" t="s">
        <v>17</v>
      </c>
      <c r="B17" s="12">
        <v>0.433</v>
      </c>
      <c r="C17" s="6">
        <f t="shared" si="0"/>
        <v>4.8854166701925153E-3</v>
      </c>
    </row>
    <row r="18" spans="1:3" x14ac:dyDescent="0.25">
      <c r="A18" s="2" t="s">
        <v>18</v>
      </c>
      <c r="B18" s="12">
        <v>1.02</v>
      </c>
      <c r="C18" s="6">
        <f t="shared" si="0"/>
        <v>1.1508371832786064E-2</v>
      </c>
    </row>
    <row r="19" spans="1:3" x14ac:dyDescent="0.25">
      <c r="A19" s="2" t="s">
        <v>19</v>
      </c>
      <c r="B19" s="12">
        <v>1.18</v>
      </c>
      <c r="C19" s="6">
        <f t="shared" si="0"/>
        <v>1.3313606630085836E-2</v>
      </c>
    </row>
    <row r="20" spans="1:3" x14ac:dyDescent="0.25">
      <c r="A20" s="2" t="s">
        <v>20</v>
      </c>
      <c r="B20" s="12">
        <v>248.4</v>
      </c>
      <c r="C20" s="6">
        <f t="shared" si="0"/>
        <v>2.8026270228079002</v>
      </c>
    </row>
    <row r="21" spans="1:3" x14ac:dyDescent="0.25">
      <c r="A21" s="5" t="s">
        <v>21</v>
      </c>
      <c r="B21" s="3">
        <v>148.4</v>
      </c>
      <c r="C21" s="6">
        <f t="shared" si="0"/>
        <v>1.6743552744955412</v>
      </c>
    </row>
    <row r="22" spans="1:3" x14ac:dyDescent="0.25">
      <c r="A22" s="5" t="s">
        <v>22</v>
      </c>
      <c r="B22" s="3">
        <v>227.9</v>
      </c>
      <c r="C22" s="6">
        <f t="shared" si="0"/>
        <v>2.5713313144038668</v>
      </c>
    </row>
    <row r="23" spans="1:3" x14ac:dyDescent="0.25">
      <c r="A23" s="5" t="s">
        <v>23</v>
      </c>
      <c r="B23" s="3">
        <v>8.2100000000000009</v>
      </c>
      <c r="C23" s="6">
        <f>+B23/$B$27*100</f>
        <v>9.2631110536444697E-2</v>
      </c>
    </row>
    <row r="24" spans="1:3" x14ac:dyDescent="0.25">
      <c r="A24" s="5" t="s">
        <v>24</v>
      </c>
      <c r="B24" s="3">
        <v>7925</v>
      </c>
      <c r="C24" s="6">
        <f t="shared" si="0"/>
        <v>89.415536053754465</v>
      </c>
    </row>
    <row r="25" spans="1:3" x14ac:dyDescent="0.25">
      <c r="A25" s="13" t="s">
        <v>25</v>
      </c>
      <c r="B25" s="4">
        <v>72.7</v>
      </c>
      <c r="C25" s="6">
        <f t="shared" si="0"/>
        <v>0.82025356102308522</v>
      </c>
    </row>
    <row r="27" spans="1:3" x14ac:dyDescent="0.25">
      <c r="A27" t="s">
        <v>32</v>
      </c>
      <c r="B27" s="19">
        <f>SUM(B4:B25)</f>
        <v>8863.1130000000012</v>
      </c>
    </row>
    <row r="28" spans="1:3" x14ac:dyDescent="0.25">
      <c r="A28" t="s">
        <v>33</v>
      </c>
      <c r="B28">
        <v>28</v>
      </c>
    </row>
    <row r="29" spans="1:3" x14ac:dyDescent="0.25">
      <c r="A29" t="s">
        <v>35</v>
      </c>
      <c r="B29">
        <v>3.4599999999999999E-2</v>
      </c>
    </row>
    <row r="30" spans="1:3" x14ac:dyDescent="0.25">
      <c r="A30" t="s">
        <v>34</v>
      </c>
      <c r="B30" s="20">
        <f>+B27/B28/B29</f>
        <v>9148.5476878612735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4" zoomScale="90" zoomScaleNormal="90" workbookViewId="0">
      <selection activeCell="F14" sqref="F14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0</v>
      </c>
    </row>
    <row r="2" spans="1:5" x14ac:dyDescent="0.25">
      <c r="A2" s="22" t="s">
        <v>1</v>
      </c>
      <c r="B2" s="23"/>
      <c r="C2" s="23"/>
    </row>
    <row r="3" spans="1:5" x14ac:dyDescent="0.25">
      <c r="A3" s="6"/>
      <c r="B3" s="7" t="s">
        <v>2</v>
      </c>
      <c r="C3" s="7" t="s">
        <v>36</v>
      </c>
    </row>
    <row r="4" spans="1:5" x14ac:dyDescent="0.25">
      <c r="A4" s="1" t="s">
        <v>4</v>
      </c>
      <c r="B4" s="8">
        <v>34</v>
      </c>
      <c r="C4" s="6">
        <f>+B4/$B$27*100</f>
        <v>0.55011730442520834</v>
      </c>
      <c r="E4" t="s">
        <v>26</v>
      </c>
    </row>
    <row r="5" spans="1:5" x14ac:dyDescent="0.25">
      <c r="A5" s="2" t="s">
        <v>5</v>
      </c>
      <c r="B5" s="9">
        <v>142</v>
      </c>
      <c r="C5" s="6">
        <f t="shared" ref="C5:C25" si="0">+B5/$B$27*100</f>
        <v>2.2975487420111644</v>
      </c>
      <c r="E5">
        <v>101</v>
      </c>
    </row>
    <row r="6" spans="1:5" x14ac:dyDescent="0.25">
      <c r="A6" s="2" t="s">
        <v>6</v>
      </c>
      <c r="B6" s="9">
        <v>83</v>
      </c>
      <c r="C6" s="6">
        <f t="shared" si="0"/>
        <v>1.3429334196262439</v>
      </c>
    </row>
    <row r="7" spans="1:5" x14ac:dyDescent="0.25">
      <c r="A7" s="2" t="s">
        <v>7</v>
      </c>
      <c r="B7" s="9">
        <v>2.2999999999999998</v>
      </c>
      <c r="C7" s="6">
        <f t="shared" si="0"/>
        <v>3.72138176522935E-2</v>
      </c>
    </row>
    <row r="8" spans="1:5" x14ac:dyDescent="0.25">
      <c r="A8" s="2" t="s">
        <v>8</v>
      </c>
      <c r="B8" s="10">
        <v>2.6</v>
      </c>
      <c r="C8" s="6">
        <f t="shared" si="0"/>
        <v>4.2067793867810045E-2</v>
      </c>
    </row>
    <row r="9" spans="1:5" x14ac:dyDescent="0.25">
      <c r="A9" s="2" t="s">
        <v>9</v>
      </c>
      <c r="B9" s="10">
        <v>3.8</v>
      </c>
      <c r="C9" s="6">
        <f t="shared" si="0"/>
        <v>6.1483698729876218E-2</v>
      </c>
    </row>
    <row r="10" spans="1:5" x14ac:dyDescent="0.25">
      <c r="A10" s="2" t="s">
        <v>10</v>
      </c>
      <c r="B10" s="10">
        <v>0.7</v>
      </c>
      <c r="C10" s="6">
        <f t="shared" si="0"/>
        <v>1.1325944502871936E-2</v>
      </c>
    </row>
    <row r="11" spans="1:5" x14ac:dyDescent="0.25">
      <c r="A11" s="2" t="s">
        <v>11</v>
      </c>
      <c r="B11" s="10">
        <v>0.8</v>
      </c>
      <c r="C11" s="6">
        <f t="shared" si="0"/>
        <v>1.2943936574710786E-2</v>
      </c>
    </row>
    <row r="12" spans="1:5" x14ac:dyDescent="0.25">
      <c r="A12" s="2" t="s">
        <v>12</v>
      </c>
      <c r="B12" s="15">
        <v>0.5</v>
      </c>
      <c r="C12" s="6">
        <f t="shared" si="0"/>
        <v>8.0899603591942405E-3</v>
      </c>
    </row>
    <row r="13" spans="1:5" x14ac:dyDescent="0.25">
      <c r="A13" s="2" t="s">
        <v>13</v>
      </c>
      <c r="B13" s="10">
        <v>0.2</v>
      </c>
      <c r="C13" s="6">
        <f t="shared" si="0"/>
        <v>3.2359841436776964E-3</v>
      </c>
    </row>
    <row r="14" spans="1:5" x14ac:dyDescent="0.25">
      <c r="A14" s="2" t="s">
        <v>14</v>
      </c>
      <c r="B14" s="11">
        <v>2.5</v>
      </c>
      <c r="C14" s="6">
        <f t="shared" si="0"/>
        <v>4.0449801795971199E-2</v>
      </c>
    </row>
    <row r="15" spans="1:5" x14ac:dyDescent="0.25">
      <c r="A15" s="2" t="s">
        <v>15</v>
      </c>
      <c r="B15" s="18">
        <v>0.5</v>
      </c>
      <c r="C15" s="6">
        <f t="shared" si="0"/>
        <v>8.0899603591942405E-3</v>
      </c>
    </row>
    <row r="16" spans="1:5" x14ac:dyDescent="0.25">
      <c r="A16" s="2" t="s">
        <v>16</v>
      </c>
      <c r="B16" s="18">
        <v>0.5</v>
      </c>
      <c r="C16" s="6">
        <f t="shared" si="0"/>
        <v>8.0899603591942405E-3</v>
      </c>
    </row>
    <row r="17" spans="1:3" x14ac:dyDescent="0.25">
      <c r="A17" s="2" t="s">
        <v>17</v>
      </c>
      <c r="B17" s="18">
        <v>0.5</v>
      </c>
      <c r="C17" s="6">
        <f t="shared" si="0"/>
        <v>8.0899603591942405E-3</v>
      </c>
    </row>
    <row r="18" spans="1:3" x14ac:dyDescent="0.25">
      <c r="A18" s="2" t="s">
        <v>18</v>
      </c>
      <c r="B18" s="18">
        <v>0.5</v>
      </c>
      <c r="C18" s="6">
        <f t="shared" si="0"/>
        <v>8.0899603591942405E-3</v>
      </c>
    </row>
    <row r="19" spans="1:3" x14ac:dyDescent="0.25">
      <c r="A19" s="2" t="s">
        <v>19</v>
      </c>
      <c r="B19" s="18">
        <v>0.5</v>
      </c>
      <c r="C19" s="6">
        <f>+B19/$B$27*100</f>
        <v>8.0899603591942405E-3</v>
      </c>
    </row>
    <row r="20" spans="1:3" x14ac:dyDescent="0.25">
      <c r="A20" s="2" t="s">
        <v>20</v>
      </c>
      <c r="B20" s="12">
        <v>389</v>
      </c>
      <c r="C20" s="6">
        <f t="shared" si="0"/>
        <v>6.293989159453119</v>
      </c>
    </row>
    <row r="21" spans="1:3" x14ac:dyDescent="0.25">
      <c r="A21" s="5" t="s">
        <v>21</v>
      </c>
      <c r="B21" s="3">
        <v>50</v>
      </c>
      <c r="C21" s="6">
        <f t="shared" si="0"/>
        <v>0.80899603591942404</v>
      </c>
    </row>
    <row r="22" spans="1:3" x14ac:dyDescent="0.25">
      <c r="A22" s="5" t="s">
        <v>22</v>
      </c>
      <c r="B22" s="3">
        <v>206</v>
      </c>
      <c r="C22" s="6">
        <f t="shared" si="0"/>
        <v>3.3330636679880268</v>
      </c>
    </row>
    <row r="23" spans="1:3" x14ac:dyDescent="0.25">
      <c r="A23" s="5" t="s">
        <v>23</v>
      </c>
      <c r="B23" s="3">
        <v>1.6</v>
      </c>
      <c r="C23" s="6">
        <f>+B23/$B$27*100</f>
        <v>2.5887873149421571E-2</v>
      </c>
    </row>
    <row r="24" spans="1:3" x14ac:dyDescent="0.25">
      <c r="A24" s="5" t="s">
        <v>24</v>
      </c>
      <c r="B24" s="3">
        <v>5210</v>
      </c>
      <c r="C24" s="6">
        <f t="shared" si="0"/>
        <v>84.297386942803982</v>
      </c>
    </row>
    <row r="25" spans="1:3" x14ac:dyDescent="0.25">
      <c r="A25" s="13" t="s">
        <v>25</v>
      </c>
      <c r="B25" s="4">
        <v>49</v>
      </c>
      <c r="C25" s="6">
        <f t="shared" si="0"/>
        <v>0.79281611520103557</v>
      </c>
    </row>
    <row r="27" spans="1:3" x14ac:dyDescent="0.25">
      <c r="A27" t="s">
        <v>32</v>
      </c>
      <c r="B27" s="19">
        <f>SUM(B4:B25)</f>
        <v>6180.5</v>
      </c>
    </row>
    <row r="28" spans="1:3" x14ac:dyDescent="0.25">
      <c r="A28" t="s">
        <v>33</v>
      </c>
      <c r="B28">
        <v>34.79</v>
      </c>
    </row>
    <row r="29" spans="1:3" x14ac:dyDescent="0.25">
      <c r="A29" t="s">
        <v>35</v>
      </c>
      <c r="B29">
        <v>3.4599999999999999E-2</v>
      </c>
    </row>
    <row r="30" spans="1:3" x14ac:dyDescent="0.25">
      <c r="A30" t="s">
        <v>34</v>
      </c>
      <c r="B30" s="20">
        <f>+B27/B28/B29</f>
        <v>5134.4400008639786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3" zoomScale="90" zoomScaleNormal="90" workbookViewId="0">
      <selection activeCell="F12" sqref="F12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27</v>
      </c>
    </row>
    <row r="2" spans="1:5" x14ac:dyDescent="0.25">
      <c r="A2" s="22" t="s">
        <v>1</v>
      </c>
      <c r="B2" s="23"/>
      <c r="C2" s="23"/>
    </row>
    <row r="3" spans="1:5" x14ac:dyDescent="0.25">
      <c r="A3" s="6"/>
      <c r="B3" s="7" t="s">
        <v>2</v>
      </c>
      <c r="C3" s="7" t="s">
        <v>36</v>
      </c>
    </row>
    <row r="4" spans="1:5" x14ac:dyDescent="0.25">
      <c r="A4" s="1" t="s">
        <v>4</v>
      </c>
      <c r="B4" s="8">
        <v>19.5</v>
      </c>
      <c r="C4" s="6">
        <f>+B4/$B$27*100</f>
        <v>1.5331393977513956</v>
      </c>
      <c r="E4" t="s">
        <v>26</v>
      </c>
    </row>
    <row r="5" spans="1:5" x14ac:dyDescent="0.25">
      <c r="A5" s="2" t="s">
        <v>5</v>
      </c>
      <c r="B5" s="9">
        <v>35</v>
      </c>
      <c r="C5" s="6">
        <f t="shared" ref="C5:C25" si="0">+B5/$B$27*100</f>
        <v>2.7517886626307102</v>
      </c>
      <c r="E5">
        <v>43</v>
      </c>
    </row>
    <row r="6" spans="1:5" x14ac:dyDescent="0.25">
      <c r="A6" s="2" t="s">
        <v>6</v>
      </c>
      <c r="B6" s="9">
        <v>37</v>
      </c>
      <c r="C6" s="6">
        <f t="shared" si="0"/>
        <v>2.909033729066751</v>
      </c>
    </row>
    <row r="7" spans="1:5" x14ac:dyDescent="0.25">
      <c r="A7" s="2" t="s">
        <v>7</v>
      </c>
      <c r="B7" s="9">
        <v>29</v>
      </c>
      <c r="C7" s="6">
        <f t="shared" si="0"/>
        <v>2.2800534633225884</v>
      </c>
    </row>
    <row r="8" spans="1:5" x14ac:dyDescent="0.25">
      <c r="A8" s="2" t="s">
        <v>8</v>
      </c>
      <c r="B8" s="10">
        <v>8.6999999999999993</v>
      </c>
      <c r="C8" s="6">
        <f t="shared" si="0"/>
        <v>0.68401603899677654</v>
      </c>
    </row>
    <row r="9" spans="1:5" x14ac:dyDescent="0.25">
      <c r="A9" s="2" t="s">
        <v>9</v>
      </c>
      <c r="B9" s="10">
        <v>20</v>
      </c>
      <c r="C9" s="6">
        <f t="shared" si="0"/>
        <v>1.5724506643604057</v>
      </c>
    </row>
    <row r="10" spans="1:5" x14ac:dyDescent="0.25">
      <c r="A10" s="2" t="s">
        <v>10</v>
      </c>
      <c r="B10" s="10">
        <v>2.9</v>
      </c>
      <c r="C10" s="6">
        <f t="shared" si="0"/>
        <v>0.22800534633225883</v>
      </c>
    </row>
    <row r="11" spans="1:5" x14ac:dyDescent="0.25">
      <c r="A11" s="2" t="s">
        <v>11</v>
      </c>
      <c r="B11" s="10">
        <v>15.5</v>
      </c>
      <c r="C11" s="6">
        <f t="shared" si="0"/>
        <v>1.2186492648793146</v>
      </c>
    </row>
    <row r="12" spans="1:5" x14ac:dyDescent="0.25">
      <c r="A12" s="2" t="s">
        <v>12</v>
      </c>
      <c r="B12" s="10">
        <v>11.7</v>
      </c>
      <c r="C12" s="6">
        <f t="shared" si="0"/>
        <v>0.91988363865083744</v>
      </c>
    </row>
    <row r="13" spans="1:5" x14ac:dyDescent="0.25">
      <c r="A13" s="2" t="s">
        <v>13</v>
      </c>
      <c r="B13" s="10">
        <v>27</v>
      </c>
      <c r="C13" s="6">
        <f t="shared" si="0"/>
        <v>2.1228083968865481</v>
      </c>
    </row>
    <row r="14" spans="1:5" x14ac:dyDescent="0.25">
      <c r="A14" s="2" t="s">
        <v>14</v>
      </c>
      <c r="B14" s="11">
        <v>15</v>
      </c>
      <c r="C14" s="6">
        <f>+B14/$B$27*100</f>
        <v>1.1793379982703043</v>
      </c>
    </row>
    <row r="15" spans="1:5" x14ac:dyDescent="0.25">
      <c r="A15" s="2" t="s">
        <v>15</v>
      </c>
      <c r="B15" s="11">
        <v>1.9</v>
      </c>
      <c r="C15" s="6">
        <f t="shared" si="0"/>
        <v>0.14938281311423857</v>
      </c>
    </row>
    <row r="16" spans="1:5" x14ac:dyDescent="0.25">
      <c r="A16" s="2" t="s">
        <v>16</v>
      </c>
      <c r="B16" s="11">
        <v>2.2000000000000002</v>
      </c>
      <c r="C16" s="6">
        <f t="shared" si="0"/>
        <v>0.17296957307964467</v>
      </c>
    </row>
    <row r="17" spans="1:3" x14ac:dyDescent="0.25">
      <c r="A17" s="2" t="s">
        <v>17</v>
      </c>
      <c r="B17" s="11">
        <v>5.2</v>
      </c>
      <c r="C17" s="6">
        <f t="shared" si="0"/>
        <v>0.40883717273370557</v>
      </c>
    </row>
    <row r="18" spans="1:3" x14ac:dyDescent="0.25">
      <c r="A18" s="2" t="s">
        <v>18</v>
      </c>
      <c r="B18" s="11">
        <v>5.4</v>
      </c>
      <c r="C18" s="6">
        <f t="shared" si="0"/>
        <v>0.42456167937730965</v>
      </c>
    </row>
    <row r="19" spans="1:3" x14ac:dyDescent="0.25">
      <c r="A19" s="2" t="s">
        <v>19</v>
      </c>
      <c r="B19" s="11">
        <v>9.1</v>
      </c>
      <c r="C19" s="6">
        <f t="shared" si="0"/>
        <v>0.7154650522839846</v>
      </c>
    </row>
    <row r="20" spans="1:3" x14ac:dyDescent="0.25">
      <c r="A20" s="2" t="s">
        <v>20</v>
      </c>
      <c r="B20" s="11">
        <v>418</v>
      </c>
      <c r="C20" s="6">
        <f t="shared" si="0"/>
        <v>32.864218885132487</v>
      </c>
    </row>
    <row r="21" spans="1:3" x14ac:dyDescent="0.25">
      <c r="A21" s="5" t="s">
        <v>21</v>
      </c>
      <c r="B21" s="3">
        <v>76</v>
      </c>
      <c r="C21" s="6">
        <f t="shared" si="0"/>
        <v>5.9753125245695422</v>
      </c>
    </row>
    <row r="22" spans="1:3" x14ac:dyDescent="0.25">
      <c r="A22" s="5" t="s">
        <v>22</v>
      </c>
      <c r="B22" s="3">
        <v>82</v>
      </c>
      <c r="C22" s="6">
        <f t="shared" si="0"/>
        <v>6.4470477238776631</v>
      </c>
    </row>
    <row r="23" spans="1:3" x14ac:dyDescent="0.25">
      <c r="A23" s="5" t="s">
        <v>23</v>
      </c>
      <c r="B23" s="3">
        <v>19.8</v>
      </c>
      <c r="C23" s="6">
        <f t="shared" si="0"/>
        <v>1.5567261577168019</v>
      </c>
    </row>
    <row r="24" spans="1:3" x14ac:dyDescent="0.25">
      <c r="A24" s="5" t="s">
        <v>24</v>
      </c>
      <c r="B24" s="3">
        <v>361</v>
      </c>
      <c r="C24" s="6">
        <f>+B24/$B$27*100</f>
        <v>28.382734491705325</v>
      </c>
    </row>
    <row r="25" spans="1:3" x14ac:dyDescent="0.25">
      <c r="A25" s="13" t="s">
        <v>25</v>
      </c>
      <c r="B25" s="4">
        <v>70</v>
      </c>
      <c r="C25" s="6">
        <f t="shared" si="0"/>
        <v>5.5035773252614204</v>
      </c>
    </row>
    <row r="27" spans="1:3" x14ac:dyDescent="0.25">
      <c r="A27" t="s">
        <v>32</v>
      </c>
      <c r="B27" s="19">
        <f>SUM(B4:B25)</f>
        <v>1271.8999999999999</v>
      </c>
    </row>
    <row r="28" spans="1:3" x14ac:dyDescent="0.25">
      <c r="A28" t="s">
        <v>33</v>
      </c>
      <c r="B28">
        <v>40</v>
      </c>
    </row>
    <row r="29" spans="1:3" x14ac:dyDescent="0.25">
      <c r="A29" t="s">
        <v>35</v>
      </c>
      <c r="B29">
        <v>3.4599999999999999E-2</v>
      </c>
    </row>
    <row r="30" spans="1:3" x14ac:dyDescent="0.25">
      <c r="A30" t="s">
        <v>34</v>
      </c>
      <c r="B30" s="20">
        <f>+B27/B28/B29</f>
        <v>919.00289017341026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7" zoomScale="90" zoomScaleNormal="90" workbookViewId="0">
      <selection activeCell="H22" sqref="H22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28</v>
      </c>
    </row>
    <row r="2" spans="1:5" x14ac:dyDescent="0.25">
      <c r="A2" s="22" t="s">
        <v>1</v>
      </c>
      <c r="B2" s="23"/>
      <c r="C2" s="23"/>
    </row>
    <row r="3" spans="1:5" x14ac:dyDescent="0.25">
      <c r="A3" s="6"/>
      <c r="B3" s="7" t="s">
        <v>2</v>
      </c>
      <c r="C3" s="7" t="s">
        <v>36</v>
      </c>
    </row>
    <row r="4" spans="1:5" x14ac:dyDescent="0.25">
      <c r="A4" s="1" t="s">
        <v>4</v>
      </c>
      <c r="B4" s="8">
        <v>57</v>
      </c>
      <c r="C4" s="6">
        <f>+B4/$B$27*100</f>
        <v>0.65180102915951976</v>
      </c>
      <c r="E4" t="s">
        <v>26</v>
      </c>
    </row>
    <row r="5" spans="1:5" x14ac:dyDescent="0.25">
      <c r="A5" s="2" t="s">
        <v>5</v>
      </c>
      <c r="B5" s="9">
        <v>68</v>
      </c>
      <c r="C5" s="6">
        <f t="shared" ref="C5:C25" si="0">+B5/$B$27*100</f>
        <v>0.77758719268153231</v>
      </c>
      <c r="E5">
        <v>270.8</v>
      </c>
    </row>
    <row r="6" spans="1:5" x14ac:dyDescent="0.25">
      <c r="A6" s="2" t="s">
        <v>6</v>
      </c>
      <c r="B6" s="9">
        <v>37</v>
      </c>
      <c r="C6" s="6">
        <f t="shared" si="0"/>
        <v>0.42309891366495139</v>
      </c>
    </row>
    <row r="7" spans="1:5" x14ac:dyDescent="0.25">
      <c r="A7" s="2" t="s">
        <v>7</v>
      </c>
      <c r="B7" s="9">
        <v>7</v>
      </c>
      <c r="C7" s="6">
        <f t="shared" si="0"/>
        <v>8.0045740423098921E-2</v>
      </c>
    </row>
    <row r="8" spans="1:5" x14ac:dyDescent="0.25">
      <c r="A8" s="2" t="s">
        <v>8</v>
      </c>
      <c r="B8" s="10">
        <v>7.9</v>
      </c>
      <c r="C8" s="6">
        <f t="shared" si="0"/>
        <v>9.0337335620354495E-2</v>
      </c>
    </row>
    <row r="9" spans="1:5" x14ac:dyDescent="0.25">
      <c r="A9" s="2" t="s">
        <v>9</v>
      </c>
      <c r="B9" s="10">
        <v>14.5</v>
      </c>
      <c r="C9" s="6">
        <f t="shared" si="0"/>
        <v>0.16580903373356204</v>
      </c>
    </row>
    <row r="10" spans="1:5" x14ac:dyDescent="0.25">
      <c r="A10" s="2" t="s">
        <v>10</v>
      </c>
      <c r="B10" s="10">
        <v>5.0999999999999996</v>
      </c>
      <c r="C10" s="6">
        <f>+B10/$B$27*100</f>
        <v>5.8319039451114912E-2</v>
      </c>
    </row>
    <row r="11" spans="1:5" x14ac:dyDescent="0.25">
      <c r="A11" s="2" t="s">
        <v>11</v>
      </c>
      <c r="B11" s="10">
        <v>3.9</v>
      </c>
      <c r="C11" s="6">
        <f t="shared" si="0"/>
        <v>4.4596912521440824E-2</v>
      </c>
    </row>
    <row r="12" spans="1:5" x14ac:dyDescent="0.25">
      <c r="A12" s="2" t="s">
        <v>12</v>
      </c>
      <c r="B12" s="10">
        <v>10</v>
      </c>
      <c r="C12" s="6">
        <f t="shared" si="0"/>
        <v>0.11435105774728416</v>
      </c>
    </row>
    <row r="13" spans="1:5" x14ac:dyDescent="0.25">
      <c r="A13" s="2" t="s">
        <v>13</v>
      </c>
      <c r="B13" s="10">
        <v>22</v>
      </c>
      <c r="C13" s="6">
        <f t="shared" si="0"/>
        <v>0.25157232704402516</v>
      </c>
    </row>
    <row r="14" spans="1:5" x14ac:dyDescent="0.25">
      <c r="A14" s="2" t="s">
        <v>14</v>
      </c>
      <c r="B14" s="11">
        <v>13.5</v>
      </c>
      <c r="C14" s="6">
        <f t="shared" si="0"/>
        <v>0.15437392795883362</v>
      </c>
    </row>
    <row r="15" spans="1:5" x14ac:dyDescent="0.25">
      <c r="A15" s="2" t="s">
        <v>15</v>
      </c>
      <c r="B15" s="18">
        <v>0.5</v>
      </c>
      <c r="C15" s="6">
        <f t="shared" si="0"/>
        <v>5.717552887364208E-3</v>
      </c>
    </row>
    <row r="16" spans="1:5" x14ac:dyDescent="0.25">
      <c r="A16" s="2" t="s">
        <v>16</v>
      </c>
      <c r="B16" s="11">
        <v>1.5</v>
      </c>
      <c r="C16" s="6">
        <f t="shared" si="0"/>
        <v>1.7152658662092621E-2</v>
      </c>
    </row>
    <row r="17" spans="1:3" x14ac:dyDescent="0.25">
      <c r="A17" s="2" t="s">
        <v>17</v>
      </c>
      <c r="B17" s="18">
        <v>0.5</v>
      </c>
      <c r="C17" s="6">
        <f>+B17/$B$27*100</f>
        <v>5.717552887364208E-3</v>
      </c>
    </row>
    <row r="18" spans="1:3" x14ac:dyDescent="0.25">
      <c r="A18" s="2" t="s">
        <v>18</v>
      </c>
      <c r="B18" s="11">
        <v>1.1000000000000001</v>
      </c>
      <c r="C18" s="6">
        <f t="shared" si="0"/>
        <v>1.257861635220126E-2</v>
      </c>
    </row>
    <row r="19" spans="1:3" x14ac:dyDescent="0.25">
      <c r="A19" s="2" t="s">
        <v>19</v>
      </c>
      <c r="B19" s="11">
        <v>2.5</v>
      </c>
      <c r="C19" s="6">
        <f t="shared" si="0"/>
        <v>2.8587764436821039E-2</v>
      </c>
    </row>
    <row r="20" spans="1:3" x14ac:dyDescent="0.25">
      <c r="A20" s="2" t="s">
        <v>20</v>
      </c>
      <c r="B20" s="11">
        <v>530</v>
      </c>
      <c r="C20" s="6">
        <f t="shared" si="0"/>
        <v>6.0606060606060606</v>
      </c>
    </row>
    <row r="21" spans="1:3" x14ac:dyDescent="0.25">
      <c r="A21" s="5" t="s">
        <v>21</v>
      </c>
      <c r="B21" s="3">
        <v>108</v>
      </c>
      <c r="C21" s="6">
        <f t="shared" si="0"/>
        <v>1.2349914236706689</v>
      </c>
    </row>
    <row r="22" spans="1:3" x14ac:dyDescent="0.25">
      <c r="A22" s="5" t="s">
        <v>22</v>
      </c>
      <c r="B22" s="3">
        <v>191</v>
      </c>
      <c r="C22" s="6">
        <f t="shared" si="0"/>
        <v>2.1841052029731278</v>
      </c>
    </row>
    <row r="23" spans="1:3" x14ac:dyDescent="0.25">
      <c r="A23" s="5" t="s">
        <v>23</v>
      </c>
      <c r="B23" s="3">
        <v>5</v>
      </c>
      <c r="C23" s="6">
        <f t="shared" si="0"/>
        <v>5.7175528873642079E-2</v>
      </c>
    </row>
    <row r="24" spans="1:3" x14ac:dyDescent="0.25">
      <c r="A24" s="5" t="s">
        <v>24</v>
      </c>
      <c r="B24" s="3">
        <v>7570</v>
      </c>
      <c r="C24" s="6">
        <f t="shared" si="0"/>
        <v>86.563750714694109</v>
      </c>
    </row>
    <row r="25" spans="1:3" x14ac:dyDescent="0.25">
      <c r="A25" s="13" t="s">
        <v>25</v>
      </c>
      <c r="B25" s="4">
        <v>89</v>
      </c>
      <c r="C25" s="6">
        <f t="shared" si="0"/>
        <v>1.017724413950829</v>
      </c>
    </row>
    <row r="27" spans="1:3" x14ac:dyDescent="0.25">
      <c r="A27" t="s">
        <v>32</v>
      </c>
      <c r="B27" s="19">
        <f>SUM(B4:B25)</f>
        <v>8745</v>
      </c>
    </row>
    <row r="28" spans="1:3" x14ac:dyDescent="0.25">
      <c r="A28" t="s">
        <v>33</v>
      </c>
      <c r="B28">
        <v>40.83</v>
      </c>
    </row>
    <row r="29" spans="1:3" x14ac:dyDescent="0.25">
      <c r="A29" t="s">
        <v>35</v>
      </c>
      <c r="B29">
        <v>3.4599999999999999E-2</v>
      </c>
    </row>
    <row r="30" spans="1:3" x14ac:dyDescent="0.25">
      <c r="A30" t="s">
        <v>34</v>
      </c>
      <c r="B30" s="20">
        <f>+B27/B28/B29</f>
        <v>6190.1950707784572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4" zoomScale="90" zoomScaleNormal="90" workbookViewId="0">
      <selection activeCell="H21" sqref="H21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29</v>
      </c>
    </row>
    <row r="2" spans="1:5" x14ac:dyDescent="0.25">
      <c r="A2" s="22" t="s">
        <v>1</v>
      </c>
      <c r="B2" s="23"/>
      <c r="C2" s="23"/>
    </row>
    <row r="3" spans="1:5" x14ac:dyDescent="0.25">
      <c r="A3" s="6"/>
      <c r="B3" s="7" t="s">
        <v>2</v>
      </c>
      <c r="C3" s="7" t="s">
        <v>36</v>
      </c>
    </row>
    <row r="4" spans="1:5" x14ac:dyDescent="0.25">
      <c r="A4" s="1" t="s">
        <v>4</v>
      </c>
      <c r="B4" s="8">
        <v>72</v>
      </c>
      <c r="C4" s="6">
        <f>+B4/$B$27*100</f>
        <v>2.5120368432070337</v>
      </c>
      <c r="E4" t="s">
        <v>26</v>
      </c>
    </row>
    <row r="5" spans="1:5" x14ac:dyDescent="0.25">
      <c r="A5" s="2" t="s">
        <v>5</v>
      </c>
      <c r="B5" s="9">
        <v>67</v>
      </c>
      <c r="C5" s="6">
        <f t="shared" ref="C5:C24" si="0">+B5/$B$27*100</f>
        <v>2.3375898402065451</v>
      </c>
    </row>
    <row r="6" spans="1:5" x14ac:dyDescent="0.25">
      <c r="A6" s="2" t="s">
        <v>6</v>
      </c>
      <c r="B6" s="9">
        <v>76</v>
      </c>
      <c r="C6" s="6">
        <f t="shared" si="0"/>
        <v>2.651594445607425</v>
      </c>
      <c r="E6">
        <v>149.6</v>
      </c>
    </row>
    <row r="7" spans="1:5" x14ac:dyDescent="0.25">
      <c r="A7" s="2" t="s">
        <v>7</v>
      </c>
      <c r="B7" s="9">
        <v>10.8</v>
      </c>
      <c r="C7" s="6">
        <f t="shared" si="0"/>
        <v>0.37680552648105509</v>
      </c>
    </row>
    <row r="8" spans="1:5" x14ac:dyDescent="0.25">
      <c r="A8" s="2" t="s">
        <v>8</v>
      </c>
      <c r="B8" s="10">
        <v>16.2</v>
      </c>
      <c r="C8" s="6">
        <f t="shared" si="0"/>
        <v>0.56520828972158266</v>
      </c>
    </row>
    <row r="9" spans="1:5" x14ac:dyDescent="0.25">
      <c r="A9" s="2" t="s">
        <v>9</v>
      </c>
      <c r="B9" s="10">
        <v>14.8</v>
      </c>
      <c r="C9" s="6">
        <f t="shared" si="0"/>
        <v>0.51636312888144587</v>
      </c>
    </row>
    <row r="10" spans="1:5" x14ac:dyDescent="0.25">
      <c r="A10" s="2" t="s">
        <v>10</v>
      </c>
      <c r="B10" s="10">
        <v>7</v>
      </c>
      <c r="C10" s="6">
        <f t="shared" si="0"/>
        <v>0.24422580420068388</v>
      </c>
    </row>
    <row r="11" spans="1:5" x14ac:dyDescent="0.25">
      <c r="A11" s="2" t="s">
        <v>11</v>
      </c>
      <c r="B11" s="10">
        <v>4.7</v>
      </c>
      <c r="C11" s="6">
        <f t="shared" si="0"/>
        <v>0.16398018282045917</v>
      </c>
    </row>
    <row r="12" spans="1:5" x14ac:dyDescent="0.25">
      <c r="A12" s="2" t="s">
        <v>12</v>
      </c>
      <c r="B12" s="10">
        <v>12.6</v>
      </c>
      <c r="C12" s="6">
        <f t="shared" si="0"/>
        <v>0.43960644756123091</v>
      </c>
    </row>
    <row r="13" spans="1:5" x14ac:dyDescent="0.25">
      <c r="A13" s="2" t="s">
        <v>13</v>
      </c>
      <c r="B13" s="10">
        <v>40</v>
      </c>
      <c r="C13" s="6">
        <f t="shared" si="0"/>
        <v>1.3955760240039077</v>
      </c>
    </row>
    <row r="14" spans="1:5" x14ac:dyDescent="0.25">
      <c r="A14" s="2" t="s">
        <v>14</v>
      </c>
      <c r="B14" s="11">
        <v>8.5</v>
      </c>
      <c r="C14" s="6">
        <f t="shared" si="0"/>
        <v>0.29655990510083036</v>
      </c>
    </row>
    <row r="15" spans="1:5" x14ac:dyDescent="0.25">
      <c r="A15" s="2" t="s">
        <v>15</v>
      </c>
      <c r="B15" s="11">
        <v>2.1</v>
      </c>
      <c r="C15" s="6">
        <f t="shared" si="0"/>
        <v>7.3267741260205146E-2</v>
      </c>
    </row>
    <row r="16" spans="1:5" x14ac:dyDescent="0.25">
      <c r="A16" s="2" t="s">
        <v>16</v>
      </c>
      <c r="B16" s="11">
        <v>1.2</v>
      </c>
      <c r="C16" s="6">
        <f t="shared" si="0"/>
        <v>4.186728072011723E-2</v>
      </c>
    </row>
    <row r="17" spans="1:3" x14ac:dyDescent="0.25">
      <c r="A17" s="2" t="s">
        <v>17</v>
      </c>
      <c r="B17" s="14">
        <v>0.5</v>
      </c>
      <c r="C17" s="6">
        <f>+B17/$B$27*100</f>
        <v>1.7444700300048847E-2</v>
      </c>
    </row>
    <row r="18" spans="1:3" x14ac:dyDescent="0.25">
      <c r="A18" s="2" t="s">
        <v>18</v>
      </c>
      <c r="B18" s="14">
        <v>0.5</v>
      </c>
      <c r="C18" s="6">
        <f t="shared" si="0"/>
        <v>1.7444700300048847E-2</v>
      </c>
    </row>
    <row r="19" spans="1:3" x14ac:dyDescent="0.25">
      <c r="A19" s="2" t="s">
        <v>19</v>
      </c>
      <c r="B19" s="11">
        <v>2.2999999999999998</v>
      </c>
      <c r="C19" s="6">
        <f t="shared" si="0"/>
        <v>8.0245621380224688E-2</v>
      </c>
    </row>
    <row r="20" spans="1:3" x14ac:dyDescent="0.25">
      <c r="A20" s="2" t="s">
        <v>20</v>
      </c>
      <c r="B20" s="11">
        <v>920</v>
      </c>
      <c r="C20" s="6">
        <f t="shared" si="0"/>
        <v>32.098248552089878</v>
      </c>
    </row>
    <row r="21" spans="1:3" x14ac:dyDescent="0.25">
      <c r="A21" s="5" t="s">
        <v>21</v>
      </c>
      <c r="B21" s="12">
        <v>217</v>
      </c>
      <c r="C21" s="6">
        <f t="shared" si="0"/>
        <v>7.5709999302211992</v>
      </c>
    </row>
    <row r="22" spans="1:3" x14ac:dyDescent="0.25">
      <c r="A22" s="5" t="s">
        <v>22</v>
      </c>
      <c r="B22" s="12">
        <v>293</v>
      </c>
      <c r="C22" s="6">
        <f t="shared" si="0"/>
        <v>10.222594375828624</v>
      </c>
    </row>
    <row r="23" spans="1:3" x14ac:dyDescent="0.25">
      <c r="A23" s="5" t="s">
        <v>23</v>
      </c>
      <c r="B23" s="12">
        <v>6</v>
      </c>
      <c r="C23" s="6">
        <f t="shared" si="0"/>
        <v>0.20933640360058614</v>
      </c>
    </row>
    <row r="24" spans="1:3" x14ac:dyDescent="0.25">
      <c r="A24" s="5" t="s">
        <v>24</v>
      </c>
      <c r="B24" s="12">
        <v>930</v>
      </c>
      <c r="C24" s="6">
        <f t="shared" si="0"/>
        <v>32.447142558090853</v>
      </c>
    </row>
    <row r="25" spans="1:3" x14ac:dyDescent="0.25">
      <c r="A25" s="13" t="s">
        <v>25</v>
      </c>
      <c r="B25" s="16">
        <v>164</v>
      </c>
      <c r="C25" s="6">
        <f>+B25/$B$27*100</f>
        <v>5.7218616984160215</v>
      </c>
    </row>
    <row r="27" spans="1:3" x14ac:dyDescent="0.25">
      <c r="A27" t="s">
        <v>32</v>
      </c>
      <c r="B27" s="19">
        <f>SUM(B4:B25)</f>
        <v>2866.2</v>
      </c>
    </row>
    <row r="28" spans="1:3" x14ac:dyDescent="0.25">
      <c r="A28" t="s">
        <v>33</v>
      </c>
      <c r="B28">
        <v>40.83</v>
      </c>
    </row>
    <row r="29" spans="1:3" x14ac:dyDescent="0.25">
      <c r="A29" t="s">
        <v>35</v>
      </c>
      <c r="B29">
        <v>3.4599999999999999E-2</v>
      </c>
    </row>
    <row r="30" spans="1:3" x14ac:dyDescent="0.25">
      <c r="A30" t="s">
        <v>34</v>
      </c>
      <c r="B30" s="25">
        <f>+B27/B28/B29</f>
        <v>2028.8550156506819</v>
      </c>
    </row>
  </sheetData>
  <pageMargins left="0.7" right="0.7" top="0.75" bottom="0.75" header="0.3" footer="0.3"/>
  <pageSetup paperSize="9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C3" sqref="C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31</v>
      </c>
    </row>
    <row r="2" spans="1:5" x14ac:dyDescent="0.25">
      <c r="A2" s="22" t="s">
        <v>1</v>
      </c>
      <c r="B2" s="23"/>
      <c r="C2" s="23"/>
    </row>
    <row r="3" spans="1:5" x14ac:dyDescent="0.25">
      <c r="A3" s="6"/>
      <c r="B3" s="7" t="s">
        <v>2</v>
      </c>
      <c r="C3" s="7" t="s">
        <v>36</v>
      </c>
    </row>
    <row r="4" spans="1:5" x14ac:dyDescent="0.25">
      <c r="A4" s="1" t="s">
        <v>4</v>
      </c>
      <c r="B4" s="8">
        <v>12.8</v>
      </c>
      <c r="C4" s="6">
        <f>+B4/$B$27*100</f>
        <v>2.1195562179168741</v>
      </c>
      <c r="E4" t="s">
        <v>26</v>
      </c>
    </row>
    <row r="5" spans="1:5" x14ac:dyDescent="0.25">
      <c r="A5" s="2" t="s">
        <v>5</v>
      </c>
      <c r="B5" s="9">
        <v>6.9</v>
      </c>
      <c r="C5" s="6">
        <f t="shared" ref="C5:C25" si="0">+B5/$B$27*100</f>
        <v>1.1425732737208147</v>
      </c>
    </row>
    <row r="6" spans="1:5" x14ac:dyDescent="0.25">
      <c r="A6" s="2" t="s">
        <v>6</v>
      </c>
      <c r="B6" s="9">
        <v>10.9</v>
      </c>
      <c r="C6" s="6">
        <f t="shared" si="0"/>
        <v>1.8049345918198381</v>
      </c>
      <c r="E6">
        <v>78.8</v>
      </c>
    </row>
    <row r="7" spans="1:5" x14ac:dyDescent="0.25">
      <c r="A7" s="2" t="s">
        <v>7</v>
      </c>
      <c r="B7" s="9">
        <v>2.5</v>
      </c>
      <c r="C7" s="6">
        <f t="shared" si="0"/>
        <v>0.41397582381188941</v>
      </c>
    </row>
    <row r="8" spans="1:5" x14ac:dyDescent="0.25">
      <c r="A8" s="2" t="s">
        <v>8</v>
      </c>
      <c r="B8" s="17">
        <v>0.5</v>
      </c>
      <c r="C8" s="6">
        <f t="shared" si="0"/>
        <v>8.2795164762377874E-2</v>
      </c>
    </row>
    <row r="9" spans="1:5" x14ac:dyDescent="0.25">
      <c r="A9" s="2" t="s">
        <v>9</v>
      </c>
      <c r="B9" s="10">
        <v>3.4</v>
      </c>
      <c r="C9" s="6">
        <f t="shared" si="0"/>
        <v>0.56300712038416956</v>
      </c>
    </row>
    <row r="10" spans="1:5" x14ac:dyDescent="0.25">
      <c r="A10" s="2" t="s">
        <v>10</v>
      </c>
      <c r="B10" s="10">
        <v>0.2</v>
      </c>
      <c r="C10" s="6">
        <f t="shared" si="0"/>
        <v>3.3118065904951158E-2</v>
      </c>
    </row>
    <row r="11" spans="1:5" x14ac:dyDescent="0.25">
      <c r="A11" s="2" t="s">
        <v>11</v>
      </c>
      <c r="B11" s="10">
        <v>1.3</v>
      </c>
      <c r="C11" s="6">
        <f t="shared" si="0"/>
        <v>0.21526742838218249</v>
      </c>
    </row>
    <row r="12" spans="1:5" x14ac:dyDescent="0.25">
      <c r="A12" s="2" t="s">
        <v>12</v>
      </c>
      <c r="B12" s="10">
        <v>3.2</v>
      </c>
      <c r="C12" s="6">
        <f t="shared" si="0"/>
        <v>0.52988905447921852</v>
      </c>
    </row>
    <row r="13" spans="1:5" x14ac:dyDescent="0.25">
      <c r="A13" s="2" t="s">
        <v>13</v>
      </c>
      <c r="B13" s="10">
        <v>19.2</v>
      </c>
      <c r="C13" s="6">
        <f t="shared" si="0"/>
        <v>3.1793343268753107</v>
      </c>
    </row>
    <row r="14" spans="1:5" x14ac:dyDescent="0.25">
      <c r="A14" s="2" t="s">
        <v>14</v>
      </c>
      <c r="B14" s="11">
        <v>3.2</v>
      </c>
      <c r="C14" s="6">
        <f t="shared" si="0"/>
        <v>0.52988905447921852</v>
      </c>
    </row>
    <row r="15" spans="1:5" x14ac:dyDescent="0.25">
      <c r="A15" s="2" t="s">
        <v>15</v>
      </c>
      <c r="B15" s="11">
        <v>3.6</v>
      </c>
      <c r="C15" s="6">
        <f t="shared" si="0"/>
        <v>0.5961251862891207</v>
      </c>
    </row>
    <row r="16" spans="1:5" x14ac:dyDescent="0.25">
      <c r="A16" s="2" t="s">
        <v>16</v>
      </c>
      <c r="B16" s="18">
        <v>0.5</v>
      </c>
      <c r="C16" s="6">
        <f t="shared" si="0"/>
        <v>8.2795164762377874E-2</v>
      </c>
    </row>
    <row r="17" spans="1:3" x14ac:dyDescent="0.25">
      <c r="A17" s="2" t="s">
        <v>17</v>
      </c>
      <c r="B17" s="18">
        <v>0.5</v>
      </c>
      <c r="C17" s="6">
        <f t="shared" si="0"/>
        <v>8.2795164762377874E-2</v>
      </c>
    </row>
    <row r="18" spans="1:3" x14ac:dyDescent="0.25">
      <c r="A18" s="2" t="s">
        <v>18</v>
      </c>
      <c r="B18" s="18">
        <v>0.5</v>
      </c>
      <c r="C18" s="6">
        <f t="shared" si="0"/>
        <v>8.2795164762377874E-2</v>
      </c>
    </row>
    <row r="19" spans="1:3" x14ac:dyDescent="0.25">
      <c r="A19" s="2" t="s">
        <v>19</v>
      </c>
      <c r="B19" s="18">
        <v>0.5</v>
      </c>
      <c r="C19" s="6">
        <f t="shared" si="0"/>
        <v>8.2795164762377874E-2</v>
      </c>
    </row>
    <row r="20" spans="1:3" x14ac:dyDescent="0.25">
      <c r="A20" s="2" t="s">
        <v>20</v>
      </c>
      <c r="B20" s="11">
        <v>102</v>
      </c>
      <c r="C20" s="6">
        <f t="shared" si="0"/>
        <v>16.890213611525088</v>
      </c>
    </row>
    <row r="21" spans="1:3" x14ac:dyDescent="0.25">
      <c r="A21" s="5" t="s">
        <v>21</v>
      </c>
      <c r="B21" s="11">
        <v>7.3</v>
      </c>
      <c r="C21" s="6">
        <f t="shared" si="0"/>
        <v>1.208809405530717</v>
      </c>
    </row>
    <row r="22" spans="1:3" x14ac:dyDescent="0.25">
      <c r="A22" s="5" t="s">
        <v>22</v>
      </c>
      <c r="B22" s="12">
        <v>10.8</v>
      </c>
      <c r="C22" s="6">
        <f t="shared" si="0"/>
        <v>1.7883755588673624</v>
      </c>
    </row>
    <row r="23" spans="1:3" x14ac:dyDescent="0.25">
      <c r="A23" s="5" t="s">
        <v>23</v>
      </c>
      <c r="B23" s="18">
        <v>0.5</v>
      </c>
      <c r="C23" s="6">
        <f t="shared" si="0"/>
        <v>8.2795164762377874E-2</v>
      </c>
    </row>
    <row r="24" spans="1:3" x14ac:dyDescent="0.25">
      <c r="A24" s="5" t="s">
        <v>24</v>
      </c>
      <c r="B24" s="12">
        <v>400</v>
      </c>
      <c r="C24" s="6">
        <f t="shared" si="0"/>
        <v>66.236131809902304</v>
      </c>
    </row>
    <row r="25" spans="1:3" x14ac:dyDescent="0.25">
      <c r="A25" s="13" t="s">
        <v>25</v>
      </c>
      <c r="B25" s="16">
        <v>13.6</v>
      </c>
      <c r="C25" s="6">
        <f t="shared" si="0"/>
        <v>2.2520284815366782</v>
      </c>
    </row>
    <row r="27" spans="1:3" x14ac:dyDescent="0.25">
      <c r="A27" t="s">
        <v>32</v>
      </c>
      <c r="B27" s="19">
        <f>SUM(B4:B25)</f>
        <v>603.9</v>
      </c>
    </row>
    <row r="28" spans="1:3" x14ac:dyDescent="0.25">
      <c r="A28" t="s">
        <v>33</v>
      </c>
      <c r="B28">
        <v>29.83</v>
      </c>
    </row>
    <row r="29" spans="1:3" x14ac:dyDescent="0.25">
      <c r="A29" t="s">
        <v>35</v>
      </c>
      <c r="B29">
        <v>3.4599999999999999E-2</v>
      </c>
    </row>
    <row r="30" spans="1:3" x14ac:dyDescent="0.25">
      <c r="A30" t="s">
        <v>34</v>
      </c>
      <c r="B30" s="20">
        <f>+B27/B28/B29</f>
        <v>585.10751677618259</v>
      </c>
    </row>
  </sheetData>
  <pageMargins left="0.7" right="0.7" top="0.75" bottom="0.75" header="0.3" footer="0.3"/>
  <pageSetup paperSize="9"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C23" sqref="C2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5" x14ac:dyDescent="0.25">
      <c r="A1" t="s">
        <v>30</v>
      </c>
    </row>
    <row r="2" spans="1:5" x14ac:dyDescent="0.25">
      <c r="A2" s="22" t="s">
        <v>1</v>
      </c>
      <c r="B2" s="23"/>
      <c r="C2" s="23"/>
    </row>
    <row r="3" spans="1:5" x14ac:dyDescent="0.25">
      <c r="A3" s="6"/>
      <c r="B3" s="7" t="s">
        <v>2</v>
      </c>
      <c r="C3" s="7" t="s">
        <v>36</v>
      </c>
    </row>
    <row r="4" spans="1:5" x14ac:dyDescent="0.25">
      <c r="A4" s="1" t="s">
        <v>4</v>
      </c>
      <c r="B4" s="21">
        <v>52</v>
      </c>
      <c r="C4" s="6">
        <f>+B4/$B$27*100</f>
        <v>1.4774406182520741</v>
      </c>
      <c r="E4" t="s">
        <v>26</v>
      </c>
    </row>
    <row r="5" spans="1:5" x14ac:dyDescent="0.25">
      <c r="A5" s="2" t="s">
        <v>5</v>
      </c>
      <c r="B5" s="3">
        <v>47</v>
      </c>
      <c r="C5" s="6">
        <f t="shared" ref="C5:C25" si="0">+B5/$B$27*100</f>
        <v>1.3353790203432208</v>
      </c>
    </row>
    <row r="6" spans="1:5" x14ac:dyDescent="0.25">
      <c r="A6" s="2" t="s">
        <v>6</v>
      </c>
      <c r="B6" s="3">
        <v>52</v>
      </c>
      <c r="C6" s="6">
        <f t="shared" si="0"/>
        <v>1.4774406182520741</v>
      </c>
      <c r="E6">
        <v>90.1</v>
      </c>
    </row>
    <row r="7" spans="1:5" x14ac:dyDescent="0.25">
      <c r="A7" s="2" t="s">
        <v>7</v>
      </c>
      <c r="B7" s="3">
        <v>2.8</v>
      </c>
      <c r="C7" s="6">
        <f t="shared" si="0"/>
        <v>7.9554494828957822E-2</v>
      </c>
    </row>
    <row r="8" spans="1:5" x14ac:dyDescent="0.25">
      <c r="A8" s="2" t="s">
        <v>8</v>
      </c>
      <c r="B8" s="3">
        <v>4.9000000000000004</v>
      </c>
      <c r="C8" s="6">
        <f t="shared" si="0"/>
        <v>0.13922036595067622</v>
      </c>
    </row>
    <row r="9" spans="1:5" x14ac:dyDescent="0.25">
      <c r="A9" s="2" t="s">
        <v>9</v>
      </c>
      <c r="B9" s="3">
        <v>5.2</v>
      </c>
      <c r="C9" s="6">
        <f t="shared" si="0"/>
        <v>0.14774406182520741</v>
      </c>
    </row>
    <row r="10" spans="1:5" x14ac:dyDescent="0.25">
      <c r="A10" s="2" t="s">
        <v>10</v>
      </c>
      <c r="B10" s="3">
        <v>1.1000000000000001</v>
      </c>
      <c r="C10" s="6">
        <f t="shared" si="0"/>
        <v>3.1253551539947716E-2</v>
      </c>
    </row>
    <row r="11" spans="1:5" x14ac:dyDescent="0.25">
      <c r="A11" s="2" t="s">
        <v>11</v>
      </c>
      <c r="B11" s="3">
        <v>2.2999999999999998</v>
      </c>
      <c r="C11" s="6">
        <f t="shared" si="0"/>
        <v>6.5348335038072497E-2</v>
      </c>
    </row>
    <row r="12" spans="1:5" x14ac:dyDescent="0.25">
      <c r="A12" s="2" t="s">
        <v>12</v>
      </c>
      <c r="B12" s="3">
        <v>2.9</v>
      </c>
      <c r="C12" s="6">
        <f>+B12/$B$27*100</f>
        <v>8.2395726787134888E-2</v>
      </c>
    </row>
    <row r="13" spans="1:5" x14ac:dyDescent="0.25">
      <c r="A13" s="2" t="s">
        <v>13</v>
      </c>
      <c r="B13" s="3">
        <v>6.1</v>
      </c>
      <c r="C13" s="6">
        <f t="shared" si="0"/>
        <v>0.17331514944880097</v>
      </c>
    </row>
    <row r="14" spans="1:5" x14ac:dyDescent="0.25">
      <c r="A14" s="2" t="s">
        <v>14</v>
      </c>
      <c r="B14" s="3">
        <v>5.0999999999999996</v>
      </c>
      <c r="C14" s="6">
        <f t="shared" si="0"/>
        <v>0.14490282986703032</v>
      </c>
    </row>
    <row r="15" spans="1:5" x14ac:dyDescent="0.25">
      <c r="A15" s="2" t="s">
        <v>15</v>
      </c>
      <c r="B15" s="24">
        <v>0.5</v>
      </c>
      <c r="C15" s="6">
        <f t="shared" si="0"/>
        <v>1.4206159790885325E-2</v>
      </c>
    </row>
    <row r="16" spans="1:5" x14ac:dyDescent="0.25">
      <c r="A16" s="2" t="s">
        <v>16</v>
      </c>
      <c r="B16" s="24">
        <v>0.5</v>
      </c>
      <c r="C16" s="6">
        <f t="shared" si="0"/>
        <v>1.4206159790885325E-2</v>
      </c>
    </row>
    <row r="17" spans="1:3" x14ac:dyDescent="0.25">
      <c r="A17" s="2" t="s">
        <v>17</v>
      </c>
      <c r="B17" s="24">
        <v>0.5</v>
      </c>
      <c r="C17" s="6">
        <f t="shared" si="0"/>
        <v>1.4206159790885325E-2</v>
      </c>
    </row>
    <row r="18" spans="1:3" x14ac:dyDescent="0.25">
      <c r="A18" s="2" t="s">
        <v>18</v>
      </c>
      <c r="B18" s="24">
        <v>0.5</v>
      </c>
      <c r="C18" s="6">
        <f t="shared" si="0"/>
        <v>1.4206159790885325E-2</v>
      </c>
    </row>
    <row r="19" spans="1:3" x14ac:dyDescent="0.25">
      <c r="A19" s="2" t="s">
        <v>19</v>
      </c>
      <c r="B19" s="24">
        <v>0.5</v>
      </c>
      <c r="C19" s="6">
        <f t="shared" si="0"/>
        <v>1.4206159790885325E-2</v>
      </c>
    </row>
    <row r="20" spans="1:3" x14ac:dyDescent="0.25">
      <c r="A20" s="2" t="s">
        <v>20</v>
      </c>
      <c r="B20" s="3">
        <v>770</v>
      </c>
      <c r="C20" s="6">
        <f t="shared" si="0"/>
        <v>21.877486077963404</v>
      </c>
    </row>
    <row r="21" spans="1:3" x14ac:dyDescent="0.25">
      <c r="A21" s="5" t="s">
        <v>21</v>
      </c>
      <c r="B21" s="3">
        <v>87</v>
      </c>
      <c r="C21" s="6">
        <f t="shared" si="0"/>
        <v>2.4718718036140466</v>
      </c>
    </row>
    <row r="22" spans="1:3" x14ac:dyDescent="0.25">
      <c r="A22" s="5" t="s">
        <v>22</v>
      </c>
      <c r="B22" s="3">
        <v>114</v>
      </c>
      <c r="C22" s="6">
        <f t="shared" si="0"/>
        <v>3.2390044323218543</v>
      </c>
    </row>
    <row r="23" spans="1:3" x14ac:dyDescent="0.25">
      <c r="A23" s="5" t="s">
        <v>23</v>
      </c>
      <c r="B23" s="3">
        <v>4.7</v>
      </c>
      <c r="C23" s="6">
        <f>+B23/$B$27*100</f>
        <v>0.13353790203432206</v>
      </c>
    </row>
    <row r="24" spans="1:3" x14ac:dyDescent="0.25">
      <c r="A24" s="5" t="s">
        <v>24</v>
      </c>
      <c r="B24" s="3">
        <v>2300</v>
      </c>
      <c r="C24" s="6">
        <f t="shared" si="0"/>
        <v>65.348335038072506</v>
      </c>
    </row>
    <row r="25" spans="1:3" x14ac:dyDescent="0.25">
      <c r="A25" s="13" t="s">
        <v>25</v>
      </c>
      <c r="B25" s="4">
        <v>60</v>
      </c>
      <c r="C25" s="6">
        <f t="shared" si="0"/>
        <v>1.7047391749062391</v>
      </c>
    </row>
    <row r="27" spans="1:3" x14ac:dyDescent="0.25">
      <c r="A27" t="s">
        <v>32</v>
      </c>
      <c r="B27" s="19">
        <f>SUM(B4:B25)</f>
        <v>3519.6000000000004</v>
      </c>
    </row>
    <row r="28" spans="1:3" x14ac:dyDescent="0.25">
      <c r="A28" t="s">
        <v>33</v>
      </c>
      <c r="B28">
        <v>25.83</v>
      </c>
    </row>
    <row r="29" spans="1:3" x14ac:dyDescent="0.25">
      <c r="A29" t="s">
        <v>35</v>
      </c>
      <c r="B29">
        <v>3.4599999999999999E-2</v>
      </c>
    </row>
    <row r="30" spans="1:3" x14ac:dyDescent="0.25">
      <c r="A30" t="s">
        <v>34</v>
      </c>
      <c r="B30" s="20">
        <f>+B27/B28/B29</f>
        <v>3938.1549884863016</v>
      </c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Grafici</vt:lpstr>
      </vt:variant>
      <vt:variant>
        <vt:i4>4</vt:i4>
      </vt:variant>
    </vt:vector>
  </HeadingPairs>
  <TitlesOfParts>
    <vt:vector size="11" baseType="lpstr">
      <vt:lpstr>01_02_2011-01_03_2011</vt:lpstr>
      <vt:lpstr>01_03_2011-05_04_2011</vt:lpstr>
      <vt:lpstr>08_04_2011-18_05_2011</vt:lpstr>
      <vt:lpstr>18_05_2011-28_06_2011</vt:lpstr>
      <vt:lpstr>28_06_2011-08_08_2011</vt:lpstr>
      <vt:lpstr>08_08-07_09_2011 Chiusura</vt:lpstr>
      <vt:lpstr>07_09-03_10_2011</vt:lpstr>
      <vt:lpstr>Pioggia cumulata</vt:lpstr>
      <vt:lpstr>Congeneri concentrazione</vt:lpstr>
      <vt:lpstr>Congeneri %</vt:lpstr>
      <vt:lpstr>Deposizioni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2012-09-05T21:13:43Z</dcterms:modified>
</cp:coreProperties>
</file>