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8735" windowHeight="11700" firstSheet="6" activeTab="10"/>
  </bookViews>
  <sheets>
    <sheet name="03_10-13_10_2011" sheetId="13" r:id="rId1"/>
    <sheet name="13_10-14_11_2011" sheetId="16" r:id="rId2"/>
    <sheet name="14_11-23_12_2011" sheetId="17" r:id="rId3"/>
    <sheet name="23_12-11_01_2012" sheetId="18" r:id="rId4"/>
    <sheet name="11_01-22_02_2012" sheetId="19" r:id="rId5"/>
    <sheet name="22_02-20_03_2012" sheetId="20" r:id="rId6"/>
    <sheet name="20_03-18_04_2012" sheetId="21" r:id="rId7"/>
    <sheet name="Pioggia cumulata" sheetId="8" r:id="rId8"/>
    <sheet name="Congeneri Concentrazione" sheetId="7" r:id="rId9"/>
    <sheet name="Congeneri %" sheetId="23" r:id="rId10"/>
    <sheet name="Deposizioni" sheetId="15" r:id="rId11"/>
  </sheets>
  <calcPr calcId="145621"/>
</workbook>
</file>

<file path=xl/calcChain.xml><?xml version="1.0" encoding="utf-8"?>
<calcChain xmlns="http://schemas.openxmlformats.org/spreadsheetml/2006/main">
  <c r="B27" i="21" l="1"/>
  <c r="B30" i="21" s="1"/>
  <c r="B27" i="20"/>
  <c r="B30" i="20" s="1"/>
  <c r="B27" i="19"/>
  <c r="C15" i="19" s="1"/>
  <c r="B27" i="13"/>
  <c r="C10" i="13" s="1"/>
  <c r="B27" i="18"/>
  <c r="B30" i="18" s="1"/>
  <c r="B27" i="17"/>
  <c r="B30" i="17" s="1"/>
  <c r="B27" i="16"/>
  <c r="B30" i="16" s="1"/>
  <c r="B30" i="13" l="1"/>
  <c r="C4" i="13"/>
  <c r="C24" i="13"/>
  <c r="C22" i="13"/>
  <c r="C18" i="13"/>
  <c r="C16" i="13"/>
  <c r="C14" i="13"/>
  <c r="C12" i="13"/>
  <c r="C9" i="13"/>
  <c r="C7" i="13"/>
  <c r="C5" i="13"/>
  <c r="C25" i="18"/>
  <c r="C23" i="18"/>
  <c r="C21" i="18"/>
  <c r="C18" i="18"/>
  <c r="C16" i="18"/>
  <c r="C14" i="18"/>
  <c r="C12" i="18"/>
  <c r="C10" i="18"/>
  <c r="C7" i="18"/>
  <c r="C5" i="18"/>
  <c r="C25" i="19"/>
  <c r="C23" i="19"/>
  <c r="C20" i="19"/>
  <c r="C18" i="19"/>
  <c r="C16" i="19"/>
  <c r="C13" i="19"/>
  <c r="C11" i="19"/>
  <c r="C9" i="19"/>
  <c r="C7" i="19"/>
  <c r="C5" i="19"/>
  <c r="C25" i="20"/>
  <c r="C23" i="20"/>
  <c r="C21" i="20"/>
  <c r="C19" i="20"/>
  <c r="C17" i="20"/>
  <c r="C14" i="20"/>
  <c r="C12" i="20"/>
  <c r="C9" i="20"/>
  <c r="C7" i="20"/>
  <c r="C5" i="20"/>
  <c r="C11" i="20"/>
  <c r="C20" i="13"/>
  <c r="C8" i="18"/>
  <c r="B30" i="19"/>
  <c r="C22" i="19"/>
  <c r="C21" i="21"/>
  <c r="C25" i="13"/>
  <c r="C23" i="13"/>
  <c r="C21" i="13"/>
  <c r="C17" i="13"/>
  <c r="C15" i="13"/>
  <c r="C13" i="13"/>
  <c r="C11" i="13"/>
  <c r="C8" i="13"/>
  <c r="C6" i="13"/>
  <c r="C4" i="18"/>
  <c r="C24" i="18"/>
  <c r="C22" i="18"/>
  <c r="C19" i="18"/>
  <c r="C17" i="18"/>
  <c r="C15" i="18"/>
  <c r="C13" i="18"/>
  <c r="C11" i="18"/>
  <c r="C9" i="18"/>
  <c r="C6" i="18"/>
  <c r="C4" i="19"/>
  <c r="C24" i="19"/>
  <c r="C21" i="19"/>
  <c r="C19" i="19"/>
  <c r="C17" i="19"/>
  <c r="C14" i="19"/>
  <c r="C12" i="19"/>
  <c r="C10" i="19"/>
  <c r="C8" i="19"/>
  <c r="C6" i="19"/>
  <c r="C4" i="20"/>
  <c r="C24" i="20"/>
  <c r="C22" i="20"/>
  <c r="C20" i="20"/>
  <c r="C18" i="20"/>
  <c r="C16" i="20"/>
  <c r="C13" i="20"/>
  <c r="C10" i="20"/>
  <c r="C8" i="20"/>
  <c r="C6" i="20"/>
  <c r="C19" i="13"/>
  <c r="C15" i="20"/>
  <c r="C20" i="18"/>
  <c r="C9" i="21"/>
  <c r="C24" i="21"/>
  <c r="C16" i="21"/>
  <c r="C12" i="21"/>
  <c r="C4" i="21"/>
  <c r="C22" i="21"/>
  <c r="C18" i="21"/>
  <c r="C14" i="21"/>
  <c r="C10" i="21"/>
  <c r="C6" i="21"/>
  <c r="C23" i="21"/>
  <c r="C19" i="21"/>
  <c r="C15" i="21"/>
  <c r="C11" i="21"/>
  <c r="C7" i="21"/>
  <c r="C20" i="21"/>
  <c r="C8" i="21"/>
  <c r="C25" i="21"/>
  <c r="C17" i="21"/>
  <c r="C13" i="21"/>
  <c r="C5" i="21"/>
</calcChain>
</file>

<file path=xl/sharedStrings.xml><?xml version="1.0" encoding="utf-8"?>
<sst xmlns="http://schemas.openxmlformats.org/spreadsheetml/2006/main" count="215" uniqueCount="37">
  <si>
    <t>I valori evidenziati in azzurro erano sotto la soglia di rilevabilità: sono stati considerati come pari alla metà del limite di rilevabilità</t>
  </si>
  <si>
    <t>C ng/campione)</t>
  </si>
  <si>
    <t>Acenaftnene</t>
  </si>
  <si>
    <t>Acenaftilene</t>
  </si>
  <si>
    <t>Antracene</t>
  </si>
  <si>
    <t>Benzo[a]Antracene</t>
  </si>
  <si>
    <t>Benzo[g,h,i]Perilene</t>
  </si>
  <si>
    <t>Benzo[b]Fluorantene</t>
  </si>
  <si>
    <t>Benzo[j]Fluorantene</t>
  </si>
  <si>
    <t>Benzo[k]Fluorantene</t>
  </si>
  <si>
    <t>Benzo[a]Pirebe</t>
  </si>
  <si>
    <t>Benzo[e]Pirene</t>
  </si>
  <si>
    <t>Crisene</t>
  </si>
  <si>
    <t>Dibenzo[a,h]Antracene</t>
  </si>
  <si>
    <t>Dibenzo[a,e]Pirene</t>
  </si>
  <si>
    <t>Dibenzo[a,h]Pirene</t>
  </si>
  <si>
    <t>Dibenzo[a,i]Pirene</t>
  </si>
  <si>
    <t>Dibenzo[a,l]Pirene</t>
  </si>
  <si>
    <t>Fenantrene</t>
  </si>
  <si>
    <t>Fluorantene</t>
  </si>
  <si>
    <t>Fluorene</t>
  </si>
  <si>
    <t>Indeno[1,2,3-cd]Pirene</t>
  </si>
  <si>
    <t>Naftalene</t>
  </si>
  <si>
    <t>Pirene</t>
  </si>
  <si>
    <t>Pioggia cumulata IASMA [mm]</t>
  </si>
  <si>
    <t>ANALISI EFFETTUATA DAL 03/10/2011 AL 13/10/2011 (1 fine settimana)</t>
  </si>
  <si>
    <t>IPA Totale</t>
  </si>
  <si>
    <t>Periodo campionamento giorni</t>
  </si>
  <si>
    <t>Area campione m2</t>
  </si>
  <si>
    <t>Deposizioni Totali IPA</t>
  </si>
  <si>
    <t>ANALISI EFFETTUATA DAL 13/10/2011 AL 14/11/2011 (5 fine settimana)</t>
  </si>
  <si>
    <t>ANALISI EFFETTUATA DAL 14/11/2011 AL 23/12/2011 (6 fine settimana)</t>
  </si>
  <si>
    <t>ANALISI EFFETTUATA DAL 23/12/2011 AL 11/01/2012 (3 fine settimana)</t>
  </si>
  <si>
    <t>ANALISI EFFETTUATA DAL 11/01/2012 AL 22/02/2012 (6 fine settimana)</t>
  </si>
  <si>
    <t>ANALISI EFFETTUATA DAL 22/02/2012 AL 20/03/2012 (4 fine settimana)</t>
  </si>
  <si>
    <t>ANALISI EFFETTUATA DAL 20/03/2012 AL 18/04/2012 (4 fine settimana)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</si>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</sst>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3" xfId="0" applyFill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0" fillId="0" borderId="2" xfId="0" applyNumberFormat="1" applyFill="1" applyBorder="1" applyAlignment="1">
      <alignment horizontal="right" vertical="center"/>
    </xf>
    <xf numFmtId="2" fontId="0" fillId="0" borderId="4" xfId="0" applyNumberFormat="1" applyBorder="1" applyAlignment="1">
      <alignment horizontal="right" vertical="center"/>
    </xf>
    <xf numFmtId="2" fontId="0" fillId="0" borderId="4" xfId="0" applyNumberFormat="1" applyFill="1" applyBorder="1" applyAlignment="1">
      <alignment horizontal="right" vertical="center"/>
    </xf>
    <xf numFmtId="2" fontId="0" fillId="0" borderId="4" xfId="0" applyNumberFormat="1" applyFill="1" applyBorder="1"/>
    <xf numFmtId="2" fontId="0" fillId="0" borderId="4" xfId="0" applyNumberFormat="1" applyBorder="1"/>
    <xf numFmtId="0" fontId="0" fillId="0" borderId="5" xfId="0" applyFill="1" applyBorder="1"/>
    <xf numFmtId="2" fontId="0" fillId="0" borderId="6" xfId="0" applyNumberFormat="1" applyBorder="1"/>
    <xf numFmtId="0" fontId="0" fillId="2" borderId="0" xfId="0" applyFill="1"/>
    <xf numFmtId="0" fontId="0" fillId="0" borderId="0" xfId="0" applyFill="1"/>
    <xf numFmtId="2" fontId="0" fillId="2" borderId="4" xfId="0" applyNumberFormat="1" applyFill="1" applyBorder="1"/>
    <xf numFmtId="2" fontId="0" fillId="0" borderId="0" xfId="0" applyNumberFormat="1"/>
    <xf numFmtId="164" fontId="0" fillId="0" borderId="0" xfId="0" applyNumberFormat="1"/>
    <xf numFmtId="2" fontId="0" fillId="0" borderId="6" xfId="0" applyNumberFormat="1" applyFill="1" applyBorder="1"/>
    <xf numFmtId="2" fontId="0" fillId="3" borderId="4" xfId="0" applyNumberFormat="1" applyFill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2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Pioggia</a:t>
            </a:r>
            <a:r>
              <a:rPr lang="it-IT" baseline="0"/>
              <a:t> cumulata [mm]</a:t>
            </a:r>
            <a:endParaRPr lang="it-IT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'03_10-13_10_2011'!$A$1</c:f>
              <c:strCache>
                <c:ptCount val="1"/>
                <c:pt idx="0">
                  <c:v>ANALISI EFFETTUATA DAL 03/10/2011 AL 13/10/2011 (1 fine settimana)</c:v>
                </c:pt>
              </c:strCache>
            </c:strRef>
          </c:tx>
          <c:invertIfNegative val="0"/>
          <c:val>
            <c:numRef>
              <c:f>'03_10-13_10_2011'!$E$6</c:f>
              <c:numCache>
                <c:formatCode>General</c:formatCode>
                <c:ptCount val="1"/>
                <c:pt idx="0">
                  <c:v>11.2</c:v>
                </c:pt>
              </c:numCache>
            </c:numRef>
          </c:val>
        </c:ser>
        <c:ser>
          <c:idx val="0"/>
          <c:order val="1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'23_12-11_01_2012'!$E$6</c:f>
              <c:numCache>
                <c:formatCode>General</c:formatCode>
                <c:ptCount val="1"/>
                <c:pt idx="0">
                  <c:v>13.8</c:v>
                </c:pt>
              </c:numCache>
            </c:numRef>
          </c:val>
        </c:ser>
        <c:ser>
          <c:idx val="1"/>
          <c:order val="2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val>
            <c:numRef>
              <c:f>'11_01-22_02_2012'!$E$6</c:f>
              <c:numCache>
                <c:formatCode>General</c:formatCode>
                <c:ptCount val="1"/>
                <c:pt idx="0">
                  <c:v>13.2</c:v>
                </c:pt>
              </c:numCache>
            </c:numRef>
          </c:val>
        </c:ser>
        <c:ser>
          <c:idx val="2"/>
          <c:order val="3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val>
            <c:numRef>
              <c:f>'22_02-20_03_2012'!$E$6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</c:ser>
        <c:ser>
          <c:idx val="3"/>
          <c:order val="4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'20_03-18_04_2012'!$E$6</c:f>
              <c:numCache>
                <c:formatCode>General</c:formatCode>
                <c:ptCount val="1"/>
                <c:pt idx="0">
                  <c:v>131.4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49280"/>
        <c:axId val="43673088"/>
      </c:barChart>
      <c:catAx>
        <c:axId val="43649280"/>
        <c:scaling>
          <c:orientation val="minMax"/>
        </c:scaling>
        <c:delete val="1"/>
        <c:axPos val="b"/>
        <c:majorTickMark val="out"/>
        <c:minorTickMark val="none"/>
        <c:tickLblPos val="none"/>
        <c:crossAx val="43673088"/>
        <c:crosses val="autoZero"/>
        <c:auto val="1"/>
        <c:lblAlgn val="ctr"/>
        <c:lblOffset val="100"/>
        <c:noMultiLvlLbl val="0"/>
      </c:catAx>
      <c:valAx>
        <c:axId val="43673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49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Congeneri IPA [ng campione</a:t>
            </a:r>
            <a:r>
              <a:rPr lang="it-IT" baseline="30000"/>
              <a:t>-1</a:t>
            </a:r>
            <a:r>
              <a:rPr lang="it-IT"/>
              <a:t>]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'03_10-13_10_2011'!$A$1</c:f>
              <c:strCache>
                <c:ptCount val="1"/>
                <c:pt idx="0">
                  <c:v>ANALISI EFFETTUATA DAL 03/10/2011 AL 13/10/2011 (1 fine settimana)</c:v>
                </c:pt>
              </c:strCache>
            </c:strRef>
          </c:tx>
          <c:invertIfNegative val="0"/>
          <c:cat>
            <c:strRef>
              <c:f>'03_10-13_10_2011'!$A$4:$A$25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'03_10-13_10_2011'!$B$4:$B$25</c:f>
              <c:numCache>
                <c:formatCode>0.00</c:formatCode>
                <c:ptCount val="22"/>
                <c:pt idx="0">
                  <c:v>7.7</c:v>
                </c:pt>
                <c:pt idx="1">
                  <c:v>23</c:v>
                </c:pt>
                <c:pt idx="2">
                  <c:v>21</c:v>
                </c:pt>
                <c:pt idx="3">
                  <c:v>2.2999999999999998</c:v>
                </c:pt>
                <c:pt idx="4">
                  <c:v>4</c:v>
                </c:pt>
                <c:pt idx="5">
                  <c:v>3.9</c:v>
                </c:pt>
                <c:pt idx="6">
                  <c:v>1.3</c:v>
                </c:pt>
                <c:pt idx="7">
                  <c:v>1.8</c:v>
                </c:pt>
                <c:pt idx="8">
                  <c:v>2.2000000000000002</c:v>
                </c:pt>
                <c:pt idx="9">
                  <c:v>4.3</c:v>
                </c:pt>
                <c:pt idx="10">
                  <c:v>4.9000000000000004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182</c:v>
                </c:pt>
                <c:pt idx="17">
                  <c:v>41</c:v>
                </c:pt>
                <c:pt idx="18">
                  <c:v>9.6999999999999993</c:v>
                </c:pt>
                <c:pt idx="19">
                  <c:v>3.8</c:v>
                </c:pt>
                <c:pt idx="20">
                  <c:v>1490</c:v>
                </c:pt>
                <c:pt idx="21">
                  <c:v>35</c:v>
                </c:pt>
              </c:numCache>
            </c:numRef>
          </c:val>
        </c:ser>
        <c:ser>
          <c:idx val="0"/>
          <c:order val="1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'23_12-11_01_2012'!$B$4:$B$25</c:f>
              <c:numCache>
                <c:formatCode>0.00</c:formatCode>
                <c:ptCount val="22"/>
                <c:pt idx="0">
                  <c:v>36</c:v>
                </c:pt>
                <c:pt idx="1">
                  <c:v>348</c:v>
                </c:pt>
                <c:pt idx="2">
                  <c:v>620</c:v>
                </c:pt>
                <c:pt idx="3">
                  <c:v>72</c:v>
                </c:pt>
                <c:pt idx="4">
                  <c:v>47</c:v>
                </c:pt>
                <c:pt idx="5">
                  <c:v>137</c:v>
                </c:pt>
                <c:pt idx="6">
                  <c:v>66</c:v>
                </c:pt>
                <c:pt idx="7">
                  <c:v>35</c:v>
                </c:pt>
                <c:pt idx="8">
                  <c:v>82</c:v>
                </c:pt>
                <c:pt idx="9">
                  <c:v>103</c:v>
                </c:pt>
                <c:pt idx="10">
                  <c:v>151</c:v>
                </c:pt>
                <c:pt idx="11">
                  <c:v>37</c:v>
                </c:pt>
                <c:pt idx="12">
                  <c:v>16.7</c:v>
                </c:pt>
                <c:pt idx="13">
                  <c:v>3.7</c:v>
                </c:pt>
                <c:pt idx="14">
                  <c:v>10.5</c:v>
                </c:pt>
                <c:pt idx="15">
                  <c:v>21</c:v>
                </c:pt>
                <c:pt idx="16">
                  <c:v>4490</c:v>
                </c:pt>
                <c:pt idx="17">
                  <c:v>1890</c:v>
                </c:pt>
                <c:pt idx="18">
                  <c:v>810</c:v>
                </c:pt>
                <c:pt idx="19">
                  <c:v>66</c:v>
                </c:pt>
                <c:pt idx="20">
                  <c:v>1260</c:v>
                </c:pt>
                <c:pt idx="21">
                  <c:v>1470</c:v>
                </c:pt>
              </c:numCache>
            </c:numRef>
          </c:val>
        </c:ser>
        <c:ser>
          <c:idx val="1"/>
          <c:order val="2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val>
            <c:numRef>
              <c:f>'11_01-22_02_2012'!$B$4:$B$25</c:f>
              <c:numCache>
                <c:formatCode>0.00</c:formatCode>
                <c:ptCount val="22"/>
                <c:pt idx="0">
                  <c:v>7.1</c:v>
                </c:pt>
                <c:pt idx="1">
                  <c:v>25</c:v>
                </c:pt>
                <c:pt idx="2">
                  <c:v>14.1</c:v>
                </c:pt>
                <c:pt idx="3">
                  <c:v>10.4</c:v>
                </c:pt>
                <c:pt idx="4">
                  <c:v>21</c:v>
                </c:pt>
                <c:pt idx="5">
                  <c:v>28</c:v>
                </c:pt>
                <c:pt idx="6">
                  <c:v>11.8</c:v>
                </c:pt>
                <c:pt idx="7">
                  <c:v>6.6</c:v>
                </c:pt>
                <c:pt idx="8">
                  <c:v>14.9</c:v>
                </c:pt>
                <c:pt idx="9">
                  <c:v>47</c:v>
                </c:pt>
                <c:pt idx="10">
                  <c:v>46</c:v>
                </c:pt>
                <c:pt idx="11">
                  <c:v>34</c:v>
                </c:pt>
                <c:pt idx="12">
                  <c:v>2.2999999999999998</c:v>
                </c:pt>
                <c:pt idx="13">
                  <c:v>0.5</c:v>
                </c:pt>
                <c:pt idx="14">
                  <c:v>1.5</c:v>
                </c:pt>
                <c:pt idx="15">
                  <c:v>4.5</c:v>
                </c:pt>
                <c:pt idx="16">
                  <c:v>218</c:v>
                </c:pt>
                <c:pt idx="17">
                  <c:v>283</c:v>
                </c:pt>
                <c:pt idx="18">
                  <c:v>43</c:v>
                </c:pt>
                <c:pt idx="19">
                  <c:v>14.1</c:v>
                </c:pt>
                <c:pt idx="20">
                  <c:v>54</c:v>
                </c:pt>
                <c:pt idx="21">
                  <c:v>123</c:v>
                </c:pt>
              </c:numCache>
            </c:numRef>
          </c:val>
        </c:ser>
        <c:ser>
          <c:idx val="2"/>
          <c:order val="3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val>
            <c:numRef>
              <c:f>'22_02-20_03_2012'!$B$4:$B$25</c:f>
              <c:numCache>
                <c:formatCode>0.00</c:formatCode>
                <c:ptCount val="22"/>
                <c:pt idx="0">
                  <c:v>32</c:v>
                </c:pt>
                <c:pt idx="1">
                  <c:v>29.7</c:v>
                </c:pt>
                <c:pt idx="2">
                  <c:v>24.6</c:v>
                </c:pt>
                <c:pt idx="3">
                  <c:v>36.1</c:v>
                </c:pt>
                <c:pt idx="4">
                  <c:v>32.1</c:v>
                </c:pt>
                <c:pt idx="5">
                  <c:v>33.299999999999997</c:v>
                </c:pt>
                <c:pt idx="6">
                  <c:v>33.299999999999997</c:v>
                </c:pt>
                <c:pt idx="7">
                  <c:v>31.8</c:v>
                </c:pt>
                <c:pt idx="8">
                  <c:v>33.4</c:v>
                </c:pt>
                <c:pt idx="9">
                  <c:v>49.9</c:v>
                </c:pt>
                <c:pt idx="10">
                  <c:v>40.299999999999997</c:v>
                </c:pt>
                <c:pt idx="11">
                  <c:v>52</c:v>
                </c:pt>
                <c:pt idx="12">
                  <c:v>45.8</c:v>
                </c:pt>
                <c:pt idx="13">
                  <c:v>41.6</c:v>
                </c:pt>
                <c:pt idx="14">
                  <c:v>53.8</c:v>
                </c:pt>
                <c:pt idx="15">
                  <c:v>47.4</c:v>
                </c:pt>
                <c:pt idx="16">
                  <c:v>26.2</c:v>
                </c:pt>
                <c:pt idx="17">
                  <c:v>31.9</c:v>
                </c:pt>
                <c:pt idx="18">
                  <c:v>24.9</c:v>
                </c:pt>
                <c:pt idx="19">
                  <c:v>40.299999999999997</c:v>
                </c:pt>
                <c:pt idx="20">
                  <c:v>45.4</c:v>
                </c:pt>
                <c:pt idx="21">
                  <c:v>29.2</c:v>
                </c:pt>
              </c:numCache>
            </c:numRef>
          </c:val>
        </c:ser>
        <c:ser>
          <c:idx val="3"/>
          <c:order val="4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'20_03-18_04_2012'!$B$4:$B$25</c:f>
              <c:numCache>
                <c:formatCode>0.00</c:formatCode>
                <c:ptCount val="22"/>
                <c:pt idx="0">
                  <c:v>19.899999999999999</c:v>
                </c:pt>
                <c:pt idx="1">
                  <c:v>79</c:v>
                </c:pt>
                <c:pt idx="2">
                  <c:v>5.7</c:v>
                </c:pt>
                <c:pt idx="3">
                  <c:v>2.9</c:v>
                </c:pt>
                <c:pt idx="4">
                  <c:v>3.5</c:v>
                </c:pt>
                <c:pt idx="5">
                  <c:v>9.4</c:v>
                </c:pt>
                <c:pt idx="6">
                  <c:v>0.8</c:v>
                </c:pt>
                <c:pt idx="7">
                  <c:v>3</c:v>
                </c:pt>
                <c:pt idx="8">
                  <c:v>1.4</c:v>
                </c:pt>
                <c:pt idx="9">
                  <c:v>2.4</c:v>
                </c:pt>
                <c:pt idx="10">
                  <c:v>5.8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51</c:v>
                </c:pt>
                <c:pt idx="17">
                  <c:v>12.6</c:v>
                </c:pt>
                <c:pt idx="18">
                  <c:v>34</c:v>
                </c:pt>
                <c:pt idx="19">
                  <c:v>1.1000000000000001</c:v>
                </c:pt>
                <c:pt idx="20">
                  <c:v>1940</c:v>
                </c:pt>
                <c:pt idx="21">
                  <c:v>16.3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286208"/>
        <c:axId val="78862592"/>
      </c:barChart>
      <c:catAx>
        <c:axId val="78286208"/>
        <c:scaling>
          <c:orientation val="minMax"/>
        </c:scaling>
        <c:delete val="0"/>
        <c:axPos val="b"/>
        <c:majorTickMark val="out"/>
        <c:minorTickMark val="none"/>
        <c:tickLblPos val="nextTo"/>
        <c:crossAx val="78862592"/>
        <c:crosses val="autoZero"/>
        <c:auto val="1"/>
        <c:lblAlgn val="ctr"/>
        <c:lblOffset val="100"/>
        <c:noMultiLvlLbl val="0"/>
      </c:catAx>
      <c:valAx>
        <c:axId val="78862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1200"/>
                  <a:t>ng campione</a:t>
                </a:r>
                <a:r>
                  <a:rPr lang="it-IT" sz="1200" baseline="30000"/>
                  <a:t>-1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286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Percentuale</a:t>
            </a:r>
            <a:r>
              <a:rPr lang="it-IT" baseline="0"/>
              <a:t> Congeneri IPA</a:t>
            </a:r>
            <a:endParaRPr lang="it-IT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'03_10-13_10_2011'!$A$1</c:f>
              <c:strCache>
                <c:ptCount val="1"/>
                <c:pt idx="0">
                  <c:v>ANALISI EFFETTUATA DAL 03/10/2011 AL 13/10/2011 (1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'03_10-13_10_2011'!$C$4:$C$25</c:f>
              <c:numCache>
                <c:formatCode>General</c:formatCode>
                <c:ptCount val="22"/>
                <c:pt idx="0">
                  <c:v>0.41838730710715055</c:v>
                </c:pt>
                <c:pt idx="1">
                  <c:v>1.2497283199304499</c:v>
                </c:pt>
                <c:pt idx="2">
                  <c:v>1.1410562921104106</c:v>
                </c:pt>
                <c:pt idx="3">
                  <c:v>0.12497283199304499</c:v>
                </c:pt>
                <c:pt idx="4">
                  <c:v>0.21734405564007822</c:v>
                </c:pt>
                <c:pt idx="5">
                  <c:v>0.21191045424907626</c:v>
                </c:pt>
                <c:pt idx="6">
                  <c:v>7.0636818083025424E-2</c:v>
                </c:pt>
                <c:pt idx="7">
                  <c:v>9.7804825038035212E-2</c:v>
                </c:pt>
                <c:pt idx="8">
                  <c:v>0.11953923060204304</c:v>
                </c:pt>
                <c:pt idx="9">
                  <c:v>0.23364485981308408</c:v>
                </c:pt>
                <c:pt idx="10">
                  <c:v>0.26624646815909586</c:v>
                </c:pt>
                <c:pt idx="11">
                  <c:v>2.7168006955009778E-2</c:v>
                </c:pt>
                <c:pt idx="12">
                  <c:v>2.7168006955009778E-2</c:v>
                </c:pt>
                <c:pt idx="13">
                  <c:v>2.7168006955009778E-2</c:v>
                </c:pt>
                <c:pt idx="14">
                  <c:v>2.7168006955009778E-2</c:v>
                </c:pt>
                <c:pt idx="15">
                  <c:v>2.7168006955009778E-2</c:v>
                </c:pt>
                <c:pt idx="16">
                  <c:v>9.889154531623559</c:v>
                </c:pt>
                <c:pt idx="17">
                  <c:v>2.2277765703108017</c:v>
                </c:pt>
                <c:pt idx="18">
                  <c:v>0.5270593349271897</c:v>
                </c:pt>
                <c:pt idx="19">
                  <c:v>0.20647685285807432</c:v>
                </c:pt>
                <c:pt idx="20">
                  <c:v>80.960660725929145</c:v>
                </c:pt>
                <c:pt idx="21">
                  <c:v>1.9017604868506848</c:v>
                </c:pt>
              </c:numCache>
            </c:numRef>
          </c:val>
        </c:ser>
        <c:ser>
          <c:idx val="1"/>
          <c:order val="1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'23_12-11_01_2012'!$C$4:$C$25</c:f>
              <c:numCache>
                <c:formatCode>General</c:formatCode>
                <c:ptCount val="22"/>
                <c:pt idx="0">
                  <c:v>0.30581299535334144</c:v>
                </c:pt>
                <c:pt idx="1">
                  <c:v>2.9561922884156338</c:v>
                </c:pt>
                <c:pt idx="2">
                  <c:v>5.2667793644186585</c:v>
                </c:pt>
                <c:pt idx="3">
                  <c:v>0.61162599070668289</c:v>
                </c:pt>
                <c:pt idx="4">
                  <c:v>0.39925585504464023</c:v>
                </c:pt>
                <c:pt idx="5">
                  <c:v>1.1637883434279939</c:v>
                </c:pt>
                <c:pt idx="6">
                  <c:v>0.5606571581477926</c:v>
                </c:pt>
                <c:pt idx="7">
                  <c:v>0.29731818992685971</c:v>
                </c:pt>
                <c:pt idx="8">
                  <c:v>0.69657404497149988</c:v>
                </c:pt>
                <c:pt idx="9">
                  <c:v>0.87496495892761572</c:v>
                </c:pt>
                <c:pt idx="10">
                  <c:v>1.2827156193987377</c:v>
                </c:pt>
                <c:pt idx="11">
                  <c:v>0.31430780077982312</c:v>
                </c:pt>
                <c:pt idx="12">
                  <c:v>0.1418632506222445</c:v>
                </c:pt>
                <c:pt idx="13">
                  <c:v>3.1430780077982313E-2</c:v>
                </c:pt>
                <c:pt idx="14">
                  <c:v>8.9195456978057919E-2</c:v>
                </c:pt>
                <c:pt idx="15">
                  <c:v>0.17839091395611584</c:v>
                </c:pt>
                <c:pt idx="16">
                  <c:v>38.141676364902864</c:v>
                </c:pt>
                <c:pt idx="17">
                  <c:v>16.055182256050426</c:v>
                </c:pt>
                <c:pt idx="18">
                  <c:v>6.8807923954501815</c:v>
                </c:pt>
                <c:pt idx="19">
                  <c:v>0.5606571581477926</c:v>
                </c:pt>
                <c:pt idx="20">
                  <c:v>10.70345483736695</c:v>
                </c:pt>
                <c:pt idx="21">
                  <c:v>12.487363976928108</c:v>
                </c:pt>
              </c:numCache>
            </c:numRef>
          </c:val>
        </c:ser>
        <c:ser>
          <c:idx val="2"/>
          <c:order val="2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'11_01-22_02_2012'!$C$4:$C$25</c:f>
              <c:numCache>
                <c:formatCode>General</c:formatCode>
                <c:ptCount val="22"/>
                <c:pt idx="0">
                  <c:v>0.70310952663893833</c:v>
                </c:pt>
                <c:pt idx="1">
                  <c:v>2.4757377698554168</c:v>
                </c:pt>
                <c:pt idx="2">
                  <c:v>1.3963161021984549</c:v>
                </c:pt>
                <c:pt idx="3">
                  <c:v>1.0299069122598534</c:v>
                </c:pt>
                <c:pt idx="4">
                  <c:v>2.0796197266785503</c:v>
                </c:pt>
                <c:pt idx="5">
                  <c:v>2.7728263022380668</c:v>
                </c:pt>
                <c:pt idx="6">
                  <c:v>1.1685482273717569</c:v>
                </c:pt>
                <c:pt idx="7">
                  <c:v>0.65359477124182996</c:v>
                </c:pt>
                <c:pt idx="8">
                  <c:v>1.4755397108338284</c:v>
                </c:pt>
                <c:pt idx="9">
                  <c:v>4.6543870073281832</c:v>
                </c:pt>
                <c:pt idx="10">
                  <c:v>4.5553574965339667</c:v>
                </c:pt>
                <c:pt idx="11">
                  <c:v>3.3670033670033668</c:v>
                </c:pt>
                <c:pt idx="12">
                  <c:v>0.2277678748266983</c:v>
                </c:pt>
                <c:pt idx="13">
                  <c:v>4.9514755397108333E-2</c:v>
                </c:pt>
                <c:pt idx="14">
                  <c:v>0.14854426619132502</c:v>
                </c:pt>
                <c:pt idx="15">
                  <c:v>0.44563279857397498</c:v>
                </c:pt>
                <c:pt idx="16">
                  <c:v>21.588433353139234</c:v>
                </c:pt>
                <c:pt idx="17">
                  <c:v>28.025351554763319</c:v>
                </c:pt>
                <c:pt idx="18">
                  <c:v>4.2582689641513172</c:v>
                </c:pt>
                <c:pt idx="19">
                  <c:v>1.3963161021984549</c:v>
                </c:pt>
                <c:pt idx="20">
                  <c:v>5.3475935828877006</c:v>
                </c:pt>
                <c:pt idx="21">
                  <c:v>12.180629827688652</c:v>
                </c:pt>
              </c:numCache>
            </c:numRef>
          </c:val>
        </c:ser>
        <c:ser>
          <c:idx val="3"/>
          <c:order val="3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val>
            <c:numRef>
              <c:f>'22_02-20_03_2012'!$C$4:$C$25</c:f>
              <c:numCache>
                <c:formatCode>General</c:formatCode>
                <c:ptCount val="22"/>
                <c:pt idx="0">
                  <c:v>3.9263803680981599</c:v>
                </c:pt>
                <c:pt idx="1">
                  <c:v>3.6441717791411046</c:v>
                </c:pt>
                <c:pt idx="2">
                  <c:v>3.0184049079754605</c:v>
                </c:pt>
                <c:pt idx="3">
                  <c:v>4.4294478527607373</c:v>
                </c:pt>
                <c:pt idx="4">
                  <c:v>3.9386503067484666</c:v>
                </c:pt>
                <c:pt idx="5">
                  <c:v>4.0858895705521476</c:v>
                </c:pt>
                <c:pt idx="6">
                  <c:v>4.0858895705521476</c:v>
                </c:pt>
                <c:pt idx="7">
                  <c:v>3.9018404907975466</c:v>
                </c:pt>
                <c:pt idx="8">
                  <c:v>4.0981595092024543</c:v>
                </c:pt>
                <c:pt idx="9">
                  <c:v>6.1226993865030677</c:v>
                </c:pt>
                <c:pt idx="10">
                  <c:v>4.9447852760736195</c:v>
                </c:pt>
                <c:pt idx="11">
                  <c:v>6.3803680981595097</c:v>
                </c:pt>
                <c:pt idx="12">
                  <c:v>5.6196319018404912</c:v>
                </c:pt>
                <c:pt idx="13">
                  <c:v>5.1042944785276081</c:v>
                </c:pt>
                <c:pt idx="14">
                  <c:v>6.6012269938650308</c:v>
                </c:pt>
                <c:pt idx="15">
                  <c:v>5.8159509202453998</c:v>
                </c:pt>
                <c:pt idx="16">
                  <c:v>3.2147239263803682</c:v>
                </c:pt>
                <c:pt idx="17">
                  <c:v>3.9141104294478533</c:v>
                </c:pt>
                <c:pt idx="18">
                  <c:v>3.0552147239263805</c:v>
                </c:pt>
                <c:pt idx="19">
                  <c:v>4.9447852760736195</c:v>
                </c:pt>
                <c:pt idx="20">
                  <c:v>5.5705521472392645</c:v>
                </c:pt>
                <c:pt idx="21">
                  <c:v>3.5828220858895712</c:v>
                </c:pt>
              </c:numCache>
            </c:numRef>
          </c:val>
        </c:ser>
        <c:ser>
          <c:idx val="4"/>
          <c:order val="4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'20_03-18_04_2012'!$C$4:$C$25</c:f>
              <c:numCache>
                <c:formatCode>General</c:formatCode>
                <c:ptCount val="22"/>
                <c:pt idx="0">
                  <c:v>0.90813672249349686</c:v>
                </c:pt>
                <c:pt idx="1">
                  <c:v>3.605165883265641</c:v>
                </c:pt>
                <c:pt idx="2">
                  <c:v>0.26011956372929307</c:v>
                </c:pt>
                <c:pt idx="3">
                  <c:v>0.13234153242367544</c:v>
                </c:pt>
                <c:pt idx="4">
                  <c:v>0.15972253913202206</c:v>
                </c:pt>
                <c:pt idx="5">
                  <c:v>0.42896910509743075</c:v>
                </c:pt>
                <c:pt idx="6">
                  <c:v>3.6508008944462191E-2</c:v>
                </c:pt>
                <c:pt idx="7">
                  <c:v>0.1369050335417332</c:v>
                </c:pt>
                <c:pt idx="8">
                  <c:v>6.3889015652808828E-2</c:v>
                </c:pt>
                <c:pt idx="9">
                  <c:v>0.10952402683338656</c:v>
                </c:pt>
                <c:pt idx="10">
                  <c:v>0.26468306484735088</c:v>
                </c:pt>
                <c:pt idx="11">
                  <c:v>2.2817505590288868E-2</c:v>
                </c:pt>
                <c:pt idx="12">
                  <c:v>2.2817505590288868E-2</c:v>
                </c:pt>
                <c:pt idx="13">
                  <c:v>2.2817505590288868E-2</c:v>
                </c:pt>
                <c:pt idx="14">
                  <c:v>2.2817505590288868E-2</c:v>
                </c:pt>
                <c:pt idx="15">
                  <c:v>2.2817505590288868E-2</c:v>
                </c:pt>
                <c:pt idx="16">
                  <c:v>2.3273855702094646</c:v>
                </c:pt>
                <c:pt idx="17">
                  <c:v>0.57500114087527954</c:v>
                </c:pt>
                <c:pt idx="18">
                  <c:v>1.5515903801396429</c:v>
                </c:pt>
                <c:pt idx="19">
                  <c:v>5.0198512298635506E-2</c:v>
                </c:pt>
                <c:pt idx="20">
                  <c:v>88.5319216903208</c:v>
                </c:pt>
                <c:pt idx="21">
                  <c:v>0.74385068224341711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310272"/>
        <c:axId val="64312064"/>
      </c:barChart>
      <c:catAx>
        <c:axId val="64310272"/>
        <c:scaling>
          <c:orientation val="minMax"/>
        </c:scaling>
        <c:delete val="0"/>
        <c:axPos val="b"/>
        <c:majorTickMark val="out"/>
        <c:minorTickMark val="none"/>
        <c:tickLblPos val="nextTo"/>
        <c:crossAx val="64312064"/>
        <c:crosses val="autoZero"/>
        <c:auto val="1"/>
        <c:lblAlgn val="ctr"/>
        <c:lblOffset val="100"/>
        <c:noMultiLvlLbl val="0"/>
      </c:catAx>
      <c:valAx>
        <c:axId val="64312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%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4310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Deposizioni Totali IPA</a:t>
            </a:r>
            <a:r>
              <a:rPr lang="en-US" baseline="0"/>
              <a:t> [ng m</a:t>
            </a:r>
            <a:r>
              <a:rPr lang="en-US" baseline="30000"/>
              <a:t>-2</a:t>
            </a:r>
            <a:r>
              <a:rPr lang="en-US" baseline="0"/>
              <a:t> d</a:t>
            </a:r>
            <a:r>
              <a:rPr lang="en-US" baseline="30000"/>
              <a:t>-1</a:t>
            </a:r>
            <a:r>
              <a:rPr lang="en-US" baseline="0"/>
              <a:t>]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'03_10-13_10_2011'!$A$1</c:f>
              <c:strCache>
                <c:ptCount val="1"/>
                <c:pt idx="0">
                  <c:v>ANALISI EFFETTUATA DAL 03/10/2011 AL 13/10/2011 (1 fine settimana)</c:v>
                </c:pt>
              </c:strCache>
            </c:strRef>
          </c:tx>
          <c:invertIfNegative val="0"/>
          <c:val>
            <c:numRef>
              <c:f>'03_10-13_10_2011'!$B$30</c:f>
              <c:numCache>
                <c:formatCode>0.000</c:formatCode>
                <c:ptCount val="1"/>
                <c:pt idx="0">
                  <c:v>5411.063219235677</c:v>
                </c:pt>
              </c:numCache>
            </c:numRef>
          </c:val>
        </c:ser>
        <c:ser>
          <c:idx val="1"/>
          <c:order val="1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'23_12-11_01_2012'!$B$30</c:f>
              <c:numCache>
                <c:formatCode>0.000</c:formatCode>
                <c:ptCount val="1"/>
                <c:pt idx="0">
                  <c:v>18068.418677611367</c:v>
                </c:pt>
              </c:numCache>
            </c:numRef>
          </c:val>
        </c:ser>
        <c:ser>
          <c:idx val="2"/>
          <c:order val="2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val>
            <c:numRef>
              <c:f>'11_01-22_02_2012'!$B$30</c:f>
              <c:numCache>
                <c:formatCode>0.000</c:formatCode>
                <c:ptCount val="1"/>
                <c:pt idx="0">
                  <c:v>697.70430548089644</c:v>
                </c:pt>
              </c:numCache>
            </c:numRef>
          </c:val>
        </c:ser>
        <c:ser>
          <c:idx val="3"/>
          <c:order val="3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val>
            <c:numRef>
              <c:f>'22_02-20_03_2012'!$B$30</c:f>
              <c:numCache>
                <c:formatCode>0.000</c:formatCode>
                <c:ptCount val="1"/>
                <c:pt idx="0">
                  <c:v>877.93191557203454</c:v>
                </c:pt>
              </c:numCache>
            </c:numRef>
          </c:val>
        </c:ser>
        <c:ser>
          <c:idx val="4"/>
          <c:order val="4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'20_03-18_04_2012'!$B$30</c:f>
              <c:numCache>
                <c:formatCode>0.000</c:formatCode>
                <c:ptCount val="1"/>
                <c:pt idx="0">
                  <c:v>2196.7523393061583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869888"/>
        <c:axId val="66892160"/>
      </c:barChart>
      <c:catAx>
        <c:axId val="66869888"/>
        <c:scaling>
          <c:orientation val="minMax"/>
        </c:scaling>
        <c:delete val="1"/>
        <c:axPos val="b"/>
        <c:majorTickMark val="out"/>
        <c:minorTickMark val="none"/>
        <c:tickLblPos val="none"/>
        <c:crossAx val="66892160"/>
        <c:crosses val="autoZero"/>
        <c:auto val="1"/>
        <c:lblAlgn val="ctr"/>
        <c:lblOffset val="100"/>
        <c:noMultiLvlLbl val="0"/>
      </c:catAx>
      <c:valAx>
        <c:axId val="6689216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66869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F12" sqref="F12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25</v>
      </c>
    </row>
    <row r="2" spans="1:5" x14ac:dyDescent="0.25">
      <c r="A2" s="13" t="s">
        <v>0</v>
      </c>
      <c r="B2" s="14"/>
      <c r="C2" s="14"/>
    </row>
    <row r="3" spans="1:5" x14ac:dyDescent="0.25">
      <c r="A3" s="4"/>
      <c r="B3" s="5" t="s">
        <v>1</v>
      </c>
      <c r="C3" s="5" t="s">
        <v>36</v>
      </c>
    </row>
    <row r="4" spans="1:5" x14ac:dyDescent="0.25">
      <c r="A4" s="1" t="s">
        <v>2</v>
      </c>
      <c r="B4" s="6">
        <v>7.7</v>
      </c>
      <c r="C4" s="4">
        <f>+B4/$B$27*100</f>
        <v>0.41838730710715055</v>
      </c>
      <c r="E4" t="s">
        <v>24</v>
      </c>
    </row>
    <row r="5" spans="1:5" x14ac:dyDescent="0.25">
      <c r="A5" s="2" t="s">
        <v>3</v>
      </c>
      <c r="B5" s="7">
        <v>23</v>
      </c>
      <c r="C5" s="4">
        <f t="shared" ref="C5:C25" si="0">+B5/$B$27*100</f>
        <v>1.2497283199304499</v>
      </c>
    </row>
    <row r="6" spans="1:5" x14ac:dyDescent="0.25">
      <c r="A6" s="2" t="s">
        <v>4</v>
      </c>
      <c r="B6" s="7">
        <v>21</v>
      </c>
      <c r="C6" s="4">
        <f t="shared" si="0"/>
        <v>1.1410562921104106</v>
      </c>
      <c r="E6">
        <v>11.2</v>
      </c>
    </row>
    <row r="7" spans="1:5" x14ac:dyDescent="0.25">
      <c r="A7" s="2" t="s">
        <v>5</v>
      </c>
      <c r="B7" s="7">
        <v>2.2999999999999998</v>
      </c>
      <c r="C7" s="4">
        <f t="shared" si="0"/>
        <v>0.12497283199304499</v>
      </c>
    </row>
    <row r="8" spans="1:5" x14ac:dyDescent="0.25">
      <c r="A8" s="2" t="s">
        <v>6</v>
      </c>
      <c r="B8" s="8">
        <v>4</v>
      </c>
      <c r="C8" s="4">
        <f t="shared" si="0"/>
        <v>0.21734405564007822</v>
      </c>
    </row>
    <row r="9" spans="1:5" x14ac:dyDescent="0.25">
      <c r="A9" s="2" t="s">
        <v>7</v>
      </c>
      <c r="B9" s="8">
        <v>3.9</v>
      </c>
      <c r="C9" s="4">
        <f t="shared" si="0"/>
        <v>0.21191045424907626</v>
      </c>
    </row>
    <row r="10" spans="1:5" x14ac:dyDescent="0.25">
      <c r="A10" s="2" t="s">
        <v>8</v>
      </c>
      <c r="B10" s="8">
        <v>1.3</v>
      </c>
      <c r="C10" s="4">
        <f>+B10/$B$27*100</f>
        <v>7.0636818083025424E-2</v>
      </c>
    </row>
    <row r="11" spans="1:5" x14ac:dyDescent="0.25">
      <c r="A11" s="2" t="s">
        <v>9</v>
      </c>
      <c r="B11" s="8">
        <v>1.8</v>
      </c>
      <c r="C11" s="4">
        <f t="shared" si="0"/>
        <v>9.7804825038035212E-2</v>
      </c>
    </row>
    <row r="12" spans="1:5" x14ac:dyDescent="0.25">
      <c r="A12" s="2" t="s">
        <v>10</v>
      </c>
      <c r="B12" s="8">
        <v>2.2000000000000002</v>
      </c>
      <c r="C12" s="4">
        <f t="shared" si="0"/>
        <v>0.11953923060204304</v>
      </c>
    </row>
    <row r="13" spans="1:5" x14ac:dyDescent="0.25">
      <c r="A13" s="2" t="s">
        <v>11</v>
      </c>
      <c r="B13" s="8">
        <v>4.3</v>
      </c>
      <c r="C13" s="4">
        <f t="shared" si="0"/>
        <v>0.23364485981308408</v>
      </c>
    </row>
    <row r="14" spans="1:5" x14ac:dyDescent="0.25">
      <c r="A14" s="2" t="s">
        <v>12</v>
      </c>
      <c r="B14" s="9">
        <v>4.9000000000000004</v>
      </c>
      <c r="C14" s="4">
        <f t="shared" si="0"/>
        <v>0.26624646815909586</v>
      </c>
    </row>
    <row r="15" spans="1:5" x14ac:dyDescent="0.25">
      <c r="A15" s="2" t="s">
        <v>13</v>
      </c>
      <c r="B15" s="15">
        <v>0.5</v>
      </c>
      <c r="C15" s="4">
        <f t="shared" si="0"/>
        <v>2.7168006955009778E-2</v>
      </c>
    </row>
    <row r="16" spans="1:5" x14ac:dyDescent="0.25">
      <c r="A16" s="2" t="s">
        <v>14</v>
      </c>
      <c r="B16" s="15">
        <v>0.5</v>
      </c>
      <c r="C16" s="4">
        <f t="shared" si="0"/>
        <v>2.7168006955009778E-2</v>
      </c>
    </row>
    <row r="17" spans="1:3" x14ac:dyDescent="0.25">
      <c r="A17" s="2" t="s">
        <v>15</v>
      </c>
      <c r="B17" s="15">
        <v>0.5</v>
      </c>
      <c r="C17" s="4">
        <f t="shared" si="0"/>
        <v>2.7168006955009778E-2</v>
      </c>
    </row>
    <row r="18" spans="1:3" x14ac:dyDescent="0.25">
      <c r="A18" s="2" t="s">
        <v>16</v>
      </c>
      <c r="B18" s="15">
        <v>0.5</v>
      </c>
      <c r="C18" s="4">
        <f t="shared" si="0"/>
        <v>2.7168006955009778E-2</v>
      </c>
    </row>
    <row r="19" spans="1:3" x14ac:dyDescent="0.25">
      <c r="A19" s="2" t="s">
        <v>17</v>
      </c>
      <c r="B19" s="15">
        <v>0.5</v>
      </c>
      <c r="C19" s="4">
        <f>+B19/$B$27*100</f>
        <v>2.7168006955009778E-2</v>
      </c>
    </row>
    <row r="20" spans="1:3" x14ac:dyDescent="0.25">
      <c r="A20" s="2" t="s">
        <v>18</v>
      </c>
      <c r="B20" s="9">
        <v>182</v>
      </c>
      <c r="C20" s="4">
        <f>+B20/$B$27*100</f>
        <v>9.889154531623559</v>
      </c>
    </row>
    <row r="21" spans="1:3" x14ac:dyDescent="0.25">
      <c r="A21" s="3" t="s">
        <v>19</v>
      </c>
      <c r="B21" s="9">
        <v>41</v>
      </c>
      <c r="C21" s="4">
        <f t="shared" si="0"/>
        <v>2.2277765703108017</v>
      </c>
    </row>
    <row r="22" spans="1:3" x14ac:dyDescent="0.25">
      <c r="A22" s="3" t="s">
        <v>20</v>
      </c>
      <c r="B22" s="10">
        <v>9.6999999999999993</v>
      </c>
      <c r="C22" s="4">
        <f t="shared" si="0"/>
        <v>0.5270593349271897</v>
      </c>
    </row>
    <row r="23" spans="1:3" x14ac:dyDescent="0.25">
      <c r="A23" s="3" t="s">
        <v>21</v>
      </c>
      <c r="B23" s="10">
        <v>3.8</v>
      </c>
      <c r="C23" s="4">
        <f t="shared" si="0"/>
        <v>0.20647685285807432</v>
      </c>
    </row>
    <row r="24" spans="1:3" x14ac:dyDescent="0.25">
      <c r="A24" s="3" t="s">
        <v>22</v>
      </c>
      <c r="B24" s="10">
        <v>1490</v>
      </c>
      <c r="C24" s="4">
        <f t="shared" si="0"/>
        <v>80.960660725929145</v>
      </c>
    </row>
    <row r="25" spans="1:3" x14ac:dyDescent="0.25">
      <c r="A25" s="11" t="s">
        <v>23</v>
      </c>
      <c r="B25" s="12">
        <v>35</v>
      </c>
      <c r="C25" s="4">
        <f t="shared" si="0"/>
        <v>1.9017604868506848</v>
      </c>
    </row>
    <row r="27" spans="1:3" x14ac:dyDescent="0.25">
      <c r="A27" t="s">
        <v>26</v>
      </c>
      <c r="B27" s="16">
        <f>SUM(B4:B25)</f>
        <v>1840.4</v>
      </c>
    </row>
    <row r="28" spans="1:3" x14ac:dyDescent="0.25">
      <c r="A28" t="s">
        <v>27</v>
      </c>
      <c r="B28">
        <v>9.83</v>
      </c>
    </row>
    <row r="29" spans="1:3" x14ac:dyDescent="0.25">
      <c r="A29" t="s">
        <v>28</v>
      </c>
      <c r="B29">
        <v>3.4599999999999999E-2</v>
      </c>
    </row>
    <row r="30" spans="1:3" x14ac:dyDescent="0.25">
      <c r="A30" t="s">
        <v>29</v>
      </c>
      <c r="B30" s="17">
        <f>+B27/B28/B29</f>
        <v>5411.063219235677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E10" sqref="E10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30</v>
      </c>
    </row>
    <row r="2" spans="1:5" x14ac:dyDescent="0.25">
      <c r="A2" s="13" t="s">
        <v>0</v>
      </c>
      <c r="B2" s="14"/>
      <c r="C2" s="14"/>
    </row>
    <row r="3" spans="1:5" x14ac:dyDescent="0.25">
      <c r="A3" s="4"/>
      <c r="B3" s="5" t="s">
        <v>1</v>
      </c>
      <c r="C3" s="5"/>
    </row>
    <row r="4" spans="1:5" x14ac:dyDescent="0.25">
      <c r="A4" s="1" t="s">
        <v>2</v>
      </c>
      <c r="B4" s="6"/>
      <c r="C4" s="4"/>
      <c r="E4" t="s">
        <v>24</v>
      </c>
    </row>
    <row r="5" spans="1:5" x14ac:dyDescent="0.25">
      <c r="A5" s="2" t="s">
        <v>3</v>
      </c>
      <c r="B5" s="7"/>
      <c r="C5" s="4"/>
    </row>
    <row r="6" spans="1:5" x14ac:dyDescent="0.25">
      <c r="A6" s="2" t="s">
        <v>4</v>
      </c>
      <c r="B6" s="7"/>
      <c r="C6" s="4"/>
      <c r="E6">
        <v>193</v>
      </c>
    </row>
    <row r="7" spans="1:5" x14ac:dyDescent="0.25">
      <c r="A7" s="2" t="s">
        <v>5</v>
      </c>
      <c r="B7" s="7"/>
      <c r="C7" s="4"/>
    </row>
    <row r="8" spans="1:5" x14ac:dyDescent="0.25">
      <c r="A8" s="2" t="s">
        <v>6</v>
      </c>
      <c r="B8" s="8"/>
      <c r="C8" s="4"/>
    </row>
    <row r="9" spans="1:5" x14ac:dyDescent="0.25">
      <c r="A9" s="2" t="s">
        <v>7</v>
      </c>
      <c r="B9" s="8"/>
      <c r="C9" s="4"/>
    </row>
    <row r="10" spans="1:5" x14ac:dyDescent="0.25">
      <c r="A10" s="2" t="s">
        <v>8</v>
      </c>
      <c r="B10" s="8"/>
      <c r="C10" s="4"/>
    </row>
    <row r="11" spans="1:5" x14ac:dyDescent="0.25">
      <c r="A11" s="2" t="s">
        <v>9</v>
      </c>
      <c r="B11" s="8"/>
      <c r="C11" s="4"/>
    </row>
    <row r="12" spans="1:5" x14ac:dyDescent="0.25">
      <c r="A12" s="2" t="s">
        <v>10</v>
      </c>
      <c r="B12" s="8"/>
      <c r="C12" s="4"/>
    </row>
    <row r="13" spans="1:5" x14ac:dyDescent="0.25">
      <c r="A13" s="2" t="s">
        <v>11</v>
      </c>
      <c r="B13" s="8"/>
      <c r="C13" s="4"/>
    </row>
    <row r="14" spans="1:5" x14ac:dyDescent="0.25">
      <c r="A14" s="2" t="s">
        <v>12</v>
      </c>
      <c r="B14" s="9"/>
      <c r="C14" s="4"/>
    </row>
    <row r="15" spans="1:5" x14ac:dyDescent="0.25">
      <c r="A15" s="2" t="s">
        <v>13</v>
      </c>
      <c r="B15" s="9"/>
      <c r="C15" s="4"/>
    </row>
    <row r="16" spans="1:5" x14ac:dyDescent="0.25">
      <c r="A16" s="2" t="s">
        <v>14</v>
      </c>
      <c r="B16" s="9"/>
      <c r="C16" s="4"/>
    </row>
    <row r="17" spans="1:3" x14ac:dyDescent="0.25">
      <c r="A17" s="2" t="s">
        <v>15</v>
      </c>
      <c r="B17" s="9"/>
      <c r="C17" s="4"/>
    </row>
    <row r="18" spans="1:3" x14ac:dyDescent="0.25">
      <c r="A18" s="2" t="s">
        <v>16</v>
      </c>
      <c r="B18" s="9"/>
      <c r="C18" s="4"/>
    </row>
    <row r="19" spans="1:3" x14ac:dyDescent="0.25">
      <c r="A19" s="2" t="s">
        <v>17</v>
      </c>
      <c r="B19" s="9"/>
      <c r="C19" s="4"/>
    </row>
    <row r="20" spans="1:3" x14ac:dyDescent="0.25">
      <c r="A20" s="2" t="s">
        <v>18</v>
      </c>
      <c r="B20" s="9"/>
      <c r="C20" s="4"/>
    </row>
    <row r="21" spans="1:3" x14ac:dyDescent="0.25">
      <c r="A21" s="3" t="s">
        <v>19</v>
      </c>
      <c r="B21" s="9"/>
    </row>
    <row r="22" spans="1:3" x14ac:dyDescent="0.25">
      <c r="A22" s="3" t="s">
        <v>20</v>
      </c>
      <c r="B22" s="9"/>
    </row>
    <row r="23" spans="1:3" x14ac:dyDescent="0.25">
      <c r="A23" s="3" t="s">
        <v>21</v>
      </c>
      <c r="B23" s="10"/>
    </row>
    <row r="24" spans="1:3" x14ac:dyDescent="0.25">
      <c r="A24" s="3" t="s">
        <v>22</v>
      </c>
      <c r="B24" s="10"/>
    </row>
    <row r="25" spans="1:3" x14ac:dyDescent="0.25">
      <c r="A25" s="11" t="s">
        <v>23</v>
      </c>
      <c r="B25" s="12"/>
    </row>
    <row r="27" spans="1:3" x14ac:dyDescent="0.25">
      <c r="A27" t="s">
        <v>26</v>
      </c>
      <c r="B27" s="16">
        <f>SUM(B4:B25)</f>
        <v>0</v>
      </c>
    </row>
    <row r="28" spans="1:3" x14ac:dyDescent="0.25">
      <c r="A28" t="s">
        <v>27</v>
      </c>
      <c r="B28">
        <v>31.83</v>
      </c>
    </row>
    <row r="29" spans="1:3" x14ac:dyDescent="0.25">
      <c r="A29" t="s">
        <v>28</v>
      </c>
      <c r="B29">
        <v>3.4599999999999999E-2</v>
      </c>
    </row>
    <row r="30" spans="1:3" x14ac:dyDescent="0.25">
      <c r="A30" t="s">
        <v>29</v>
      </c>
      <c r="B30" s="17">
        <f>+B27/B28/B29</f>
        <v>0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4" zoomScale="90" zoomScaleNormal="90" workbookViewId="0">
      <selection activeCell="H15" sqref="H15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31</v>
      </c>
    </row>
    <row r="2" spans="1:5" x14ac:dyDescent="0.25">
      <c r="A2" s="13" t="s">
        <v>0</v>
      </c>
      <c r="B2" s="14"/>
      <c r="C2" s="14"/>
    </row>
    <row r="3" spans="1:5" x14ac:dyDescent="0.25">
      <c r="A3" s="4"/>
      <c r="B3" s="5" t="s">
        <v>1</v>
      </c>
      <c r="C3" s="5"/>
    </row>
    <row r="4" spans="1:5" x14ac:dyDescent="0.25">
      <c r="A4" s="1" t="s">
        <v>2</v>
      </c>
      <c r="B4" s="6"/>
      <c r="C4" s="4"/>
      <c r="E4" t="s">
        <v>24</v>
      </c>
    </row>
    <row r="5" spans="1:5" x14ac:dyDescent="0.25">
      <c r="A5" s="2" t="s">
        <v>3</v>
      </c>
      <c r="B5" s="7"/>
      <c r="C5" s="4"/>
    </row>
    <row r="6" spans="1:5" x14ac:dyDescent="0.25">
      <c r="A6" s="2" t="s">
        <v>4</v>
      </c>
      <c r="B6" s="7"/>
      <c r="C6" s="4"/>
      <c r="E6">
        <v>31.1</v>
      </c>
    </row>
    <row r="7" spans="1:5" x14ac:dyDescent="0.25">
      <c r="A7" s="2" t="s">
        <v>5</v>
      </c>
      <c r="B7" s="7"/>
      <c r="C7" s="4"/>
    </row>
    <row r="8" spans="1:5" x14ac:dyDescent="0.25">
      <c r="A8" s="2" t="s">
        <v>6</v>
      </c>
      <c r="B8" s="8"/>
      <c r="C8" s="4"/>
    </row>
    <row r="9" spans="1:5" x14ac:dyDescent="0.25">
      <c r="A9" s="2" t="s">
        <v>7</v>
      </c>
      <c r="B9" s="8"/>
      <c r="C9" s="4"/>
    </row>
    <row r="10" spans="1:5" x14ac:dyDescent="0.25">
      <c r="A10" s="2" t="s">
        <v>8</v>
      </c>
      <c r="B10" s="8"/>
      <c r="C10" s="4"/>
    </row>
    <row r="11" spans="1:5" x14ac:dyDescent="0.25">
      <c r="A11" s="2" t="s">
        <v>9</v>
      </c>
      <c r="B11" s="8"/>
      <c r="C11" s="4"/>
    </row>
    <row r="12" spans="1:5" x14ac:dyDescent="0.25">
      <c r="A12" s="2" t="s">
        <v>10</v>
      </c>
      <c r="B12" s="8"/>
      <c r="C12" s="4"/>
    </row>
    <row r="13" spans="1:5" x14ac:dyDescent="0.25">
      <c r="A13" s="2" t="s">
        <v>11</v>
      </c>
      <c r="B13" s="8"/>
      <c r="C13" s="4"/>
    </row>
    <row r="14" spans="1:5" x14ac:dyDescent="0.25">
      <c r="A14" s="2" t="s">
        <v>12</v>
      </c>
      <c r="B14" s="9"/>
      <c r="C14" s="4"/>
    </row>
    <row r="15" spans="1:5" x14ac:dyDescent="0.25">
      <c r="A15" s="2" t="s">
        <v>13</v>
      </c>
      <c r="B15" s="9"/>
      <c r="C15" s="4"/>
    </row>
    <row r="16" spans="1:5" x14ac:dyDescent="0.25">
      <c r="A16" s="2" t="s">
        <v>14</v>
      </c>
      <c r="B16" s="9"/>
      <c r="C16" s="4"/>
    </row>
    <row r="17" spans="1:3" x14ac:dyDescent="0.25">
      <c r="A17" s="2" t="s">
        <v>15</v>
      </c>
      <c r="B17" s="9"/>
      <c r="C17" s="4"/>
    </row>
    <row r="18" spans="1:3" x14ac:dyDescent="0.25">
      <c r="A18" s="2" t="s">
        <v>16</v>
      </c>
      <c r="B18" s="9"/>
      <c r="C18" s="4"/>
    </row>
    <row r="19" spans="1:3" x14ac:dyDescent="0.25">
      <c r="A19" s="2" t="s">
        <v>17</v>
      </c>
      <c r="B19" s="9"/>
      <c r="C19" s="4"/>
    </row>
    <row r="20" spans="1:3" x14ac:dyDescent="0.25">
      <c r="A20" s="2" t="s">
        <v>18</v>
      </c>
      <c r="B20" s="9"/>
      <c r="C20" s="4"/>
    </row>
    <row r="21" spans="1:3" x14ac:dyDescent="0.25">
      <c r="A21" s="3" t="s">
        <v>19</v>
      </c>
      <c r="B21" s="9"/>
    </row>
    <row r="22" spans="1:3" x14ac:dyDescent="0.25">
      <c r="A22" s="3" t="s">
        <v>20</v>
      </c>
      <c r="B22" s="9"/>
    </row>
    <row r="23" spans="1:3" x14ac:dyDescent="0.25">
      <c r="A23" s="3" t="s">
        <v>21</v>
      </c>
      <c r="B23" s="10"/>
    </row>
    <row r="24" spans="1:3" x14ac:dyDescent="0.25">
      <c r="A24" s="3" t="s">
        <v>22</v>
      </c>
      <c r="B24" s="10"/>
    </row>
    <row r="25" spans="1:3" x14ac:dyDescent="0.25">
      <c r="A25" s="11" t="s">
        <v>23</v>
      </c>
      <c r="B25" s="12"/>
    </row>
    <row r="27" spans="1:3" x14ac:dyDescent="0.25">
      <c r="A27" t="s">
        <v>26</v>
      </c>
      <c r="B27" s="16">
        <f>SUM(B4:B25)</f>
        <v>0</v>
      </c>
    </row>
    <row r="28" spans="1:3" x14ac:dyDescent="0.25">
      <c r="A28" t="s">
        <v>27</v>
      </c>
      <c r="B28">
        <v>38.83</v>
      </c>
    </row>
    <row r="29" spans="1:3" x14ac:dyDescent="0.25">
      <c r="A29" t="s">
        <v>28</v>
      </c>
      <c r="B29">
        <v>3.4599999999999999E-2</v>
      </c>
    </row>
    <row r="30" spans="1:3" x14ac:dyDescent="0.25">
      <c r="A30" t="s">
        <v>29</v>
      </c>
      <c r="B30" s="17">
        <f>+B27/B28/B29</f>
        <v>0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F12" sqref="F12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32</v>
      </c>
    </row>
    <row r="2" spans="1:5" x14ac:dyDescent="0.25">
      <c r="A2" s="13" t="s">
        <v>0</v>
      </c>
      <c r="B2" s="14"/>
      <c r="C2" s="14"/>
    </row>
    <row r="3" spans="1:5" x14ac:dyDescent="0.25">
      <c r="A3" s="4"/>
      <c r="B3" s="5" t="s">
        <v>1</v>
      </c>
      <c r="C3" s="5" t="s">
        <v>36</v>
      </c>
    </row>
    <row r="4" spans="1:5" x14ac:dyDescent="0.25">
      <c r="A4" s="1" t="s">
        <v>2</v>
      </c>
      <c r="B4" s="6">
        <v>36</v>
      </c>
      <c r="C4" s="4">
        <f>+B4/$B$27*100</f>
        <v>0.30581299535334144</v>
      </c>
      <c r="E4" t="s">
        <v>24</v>
      </c>
    </row>
    <row r="5" spans="1:5" x14ac:dyDescent="0.25">
      <c r="A5" s="2" t="s">
        <v>3</v>
      </c>
      <c r="B5" s="7">
        <v>348</v>
      </c>
      <c r="C5" s="4">
        <f t="shared" ref="C5:C25" si="0">+B5/$B$27*100</f>
        <v>2.9561922884156338</v>
      </c>
    </row>
    <row r="6" spans="1:5" x14ac:dyDescent="0.25">
      <c r="A6" s="2" t="s">
        <v>4</v>
      </c>
      <c r="B6" s="7">
        <v>620</v>
      </c>
      <c r="C6" s="4">
        <f t="shared" si="0"/>
        <v>5.2667793644186585</v>
      </c>
      <c r="E6">
        <v>13.8</v>
      </c>
    </row>
    <row r="7" spans="1:5" x14ac:dyDescent="0.25">
      <c r="A7" s="2" t="s">
        <v>5</v>
      </c>
      <c r="B7" s="7">
        <v>72</v>
      </c>
      <c r="C7" s="4">
        <f t="shared" si="0"/>
        <v>0.61162599070668289</v>
      </c>
    </row>
    <row r="8" spans="1:5" x14ac:dyDescent="0.25">
      <c r="A8" s="2" t="s">
        <v>6</v>
      </c>
      <c r="B8" s="8">
        <v>47</v>
      </c>
      <c r="C8" s="4">
        <f>+B8/$B$27*100</f>
        <v>0.39925585504464023</v>
      </c>
    </row>
    <row r="9" spans="1:5" x14ac:dyDescent="0.25">
      <c r="A9" s="2" t="s">
        <v>7</v>
      </c>
      <c r="B9" s="8">
        <v>137</v>
      </c>
      <c r="C9" s="4">
        <f t="shared" si="0"/>
        <v>1.1637883434279939</v>
      </c>
    </row>
    <row r="10" spans="1:5" x14ac:dyDescent="0.25">
      <c r="A10" s="2" t="s">
        <v>8</v>
      </c>
      <c r="B10" s="8">
        <v>66</v>
      </c>
      <c r="C10" s="4">
        <f t="shared" si="0"/>
        <v>0.5606571581477926</v>
      </c>
    </row>
    <row r="11" spans="1:5" x14ac:dyDescent="0.25">
      <c r="A11" s="2" t="s">
        <v>9</v>
      </c>
      <c r="B11" s="8">
        <v>35</v>
      </c>
      <c r="C11" s="4">
        <f t="shared" si="0"/>
        <v>0.29731818992685971</v>
      </c>
    </row>
    <row r="12" spans="1:5" x14ac:dyDescent="0.25">
      <c r="A12" s="2" t="s">
        <v>10</v>
      </c>
      <c r="B12" s="8">
        <v>82</v>
      </c>
      <c r="C12" s="4">
        <f t="shared" si="0"/>
        <v>0.69657404497149988</v>
      </c>
    </row>
    <row r="13" spans="1:5" x14ac:dyDescent="0.25">
      <c r="A13" s="2" t="s">
        <v>11</v>
      </c>
      <c r="B13" s="8">
        <v>103</v>
      </c>
      <c r="C13" s="4">
        <f t="shared" si="0"/>
        <v>0.87496495892761572</v>
      </c>
    </row>
    <row r="14" spans="1:5" x14ac:dyDescent="0.25">
      <c r="A14" s="2" t="s">
        <v>12</v>
      </c>
      <c r="B14" s="9">
        <v>151</v>
      </c>
      <c r="C14" s="4">
        <f t="shared" si="0"/>
        <v>1.2827156193987377</v>
      </c>
    </row>
    <row r="15" spans="1:5" x14ac:dyDescent="0.25">
      <c r="A15" s="2" t="s">
        <v>13</v>
      </c>
      <c r="B15" s="9">
        <v>37</v>
      </c>
      <c r="C15" s="4">
        <f t="shared" si="0"/>
        <v>0.31430780077982312</v>
      </c>
    </row>
    <row r="16" spans="1:5" x14ac:dyDescent="0.25">
      <c r="A16" s="2" t="s">
        <v>14</v>
      </c>
      <c r="B16" s="9">
        <v>16.7</v>
      </c>
      <c r="C16" s="4">
        <f t="shared" si="0"/>
        <v>0.1418632506222445</v>
      </c>
    </row>
    <row r="17" spans="1:3" x14ac:dyDescent="0.25">
      <c r="A17" s="2" t="s">
        <v>15</v>
      </c>
      <c r="B17" s="9">
        <v>3.7</v>
      </c>
      <c r="C17" s="4">
        <f t="shared" si="0"/>
        <v>3.1430780077982313E-2</v>
      </c>
    </row>
    <row r="18" spans="1:3" x14ac:dyDescent="0.25">
      <c r="A18" s="2" t="s">
        <v>16</v>
      </c>
      <c r="B18" s="9">
        <v>10.5</v>
      </c>
      <c r="C18" s="4">
        <f t="shared" si="0"/>
        <v>8.9195456978057919E-2</v>
      </c>
    </row>
    <row r="19" spans="1:3" x14ac:dyDescent="0.25">
      <c r="A19" s="2" t="s">
        <v>17</v>
      </c>
      <c r="B19" s="9">
        <v>21</v>
      </c>
      <c r="C19" s="4">
        <f t="shared" si="0"/>
        <v>0.17839091395611584</v>
      </c>
    </row>
    <row r="20" spans="1:3" x14ac:dyDescent="0.25">
      <c r="A20" s="2" t="s">
        <v>18</v>
      </c>
      <c r="B20" s="9">
        <v>4490</v>
      </c>
      <c r="C20" s="4">
        <f>+B20/$B$27*100</f>
        <v>38.141676364902864</v>
      </c>
    </row>
    <row r="21" spans="1:3" x14ac:dyDescent="0.25">
      <c r="A21" s="3" t="s">
        <v>19</v>
      </c>
      <c r="B21" s="9">
        <v>1890</v>
      </c>
      <c r="C21" s="4">
        <f t="shared" si="0"/>
        <v>16.055182256050426</v>
      </c>
    </row>
    <row r="22" spans="1:3" x14ac:dyDescent="0.25">
      <c r="A22" s="3" t="s">
        <v>20</v>
      </c>
      <c r="B22" s="9">
        <v>810</v>
      </c>
      <c r="C22" s="4">
        <f t="shared" si="0"/>
        <v>6.8807923954501815</v>
      </c>
    </row>
    <row r="23" spans="1:3" x14ac:dyDescent="0.25">
      <c r="A23" s="3" t="s">
        <v>21</v>
      </c>
      <c r="B23" s="10">
        <v>66</v>
      </c>
      <c r="C23" s="4">
        <f t="shared" si="0"/>
        <v>0.5606571581477926</v>
      </c>
    </row>
    <row r="24" spans="1:3" x14ac:dyDescent="0.25">
      <c r="A24" s="3" t="s">
        <v>22</v>
      </c>
      <c r="B24" s="10">
        <v>1260</v>
      </c>
      <c r="C24" s="4">
        <f t="shared" si="0"/>
        <v>10.70345483736695</v>
      </c>
    </row>
    <row r="25" spans="1:3" x14ac:dyDescent="0.25">
      <c r="A25" s="11" t="s">
        <v>23</v>
      </c>
      <c r="B25" s="12">
        <v>1470</v>
      </c>
      <c r="C25" s="4">
        <f t="shared" si="0"/>
        <v>12.487363976928108</v>
      </c>
    </row>
    <row r="27" spans="1:3" x14ac:dyDescent="0.25">
      <c r="A27" t="s">
        <v>26</v>
      </c>
      <c r="B27" s="16">
        <f>SUM(B4:B25)</f>
        <v>11771.9</v>
      </c>
    </row>
    <row r="28" spans="1:3" x14ac:dyDescent="0.25">
      <c r="A28" t="s">
        <v>27</v>
      </c>
      <c r="B28">
        <v>18.829999999999998</v>
      </c>
    </row>
    <row r="29" spans="1:3" x14ac:dyDescent="0.25">
      <c r="A29" t="s">
        <v>28</v>
      </c>
      <c r="B29">
        <v>3.4599999999999999E-2</v>
      </c>
    </row>
    <row r="30" spans="1:3" x14ac:dyDescent="0.25">
      <c r="A30" t="s">
        <v>29</v>
      </c>
      <c r="B30" s="17">
        <f>+B27/B28/B29</f>
        <v>18068.418677611367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F16" sqref="F16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33</v>
      </c>
    </row>
    <row r="2" spans="1:5" x14ac:dyDescent="0.25">
      <c r="A2" s="13" t="s">
        <v>0</v>
      </c>
      <c r="B2" s="14"/>
      <c r="C2" s="14"/>
    </row>
    <row r="3" spans="1:5" x14ac:dyDescent="0.25">
      <c r="A3" s="4"/>
      <c r="B3" s="5" t="s">
        <v>1</v>
      </c>
      <c r="C3" s="5" t="s">
        <v>36</v>
      </c>
    </row>
    <row r="4" spans="1:5" x14ac:dyDescent="0.25">
      <c r="A4" s="1" t="s">
        <v>2</v>
      </c>
      <c r="B4" s="6">
        <v>7.1</v>
      </c>
      <c r="C4" s="4">
        <f>+B4/$B$27*100</f>
        <v>0.70310952663893833</v>
      </c>
      <c r="E4" t="s">
        <v>24</v>
      </c>
    </row>
    <row r="5" spans="1:5" x14ac:dyDescent="0.25">
      <c r="A5" s="2" t="s">
        <v>3</v>
      </c>
      <c r="B5" s="7">
        <v>25</v>
      </c>
      <c r="C5" s="4">
        <f t="shared" ref="C5:C25" si="0">+B5/$B$27*100</f>
        <v>2.4757377698554168</v>
      </c>
    </row>
    <row r="6" spans="1:5" x14ac:dyDescent="0.25">
      <c r="A6" s="2" t="s">
        <v>4</v>
      </c>
      <c r="B6" s="7">
        <v>14.1</v>
      </c>
      <c r="C6" s="4">
        <f t="shared" si="0"/>
        <v>1.3963161021984549</v>
      </c>
      <c r="E6">
        <v>13.2</v>
      </c>
    </row>
    <row r="7" spans="1:5" x14ac:dyDescent="0.25">
      <c r="A7" s="2" t="s">
        <v>5</v>
      </c>
      <c r="B7" s="7">
        <v>10.4</v>
      </c>
      <c r="C7" s="4">
        <f t="shared" si="0"/>
        <v>1.0299069122598534</v>
      </c>
    </row>
    <row r="8" spans="1:5" x14ac:dyDescent="0.25">
      <c r="A8" s="2" t="s">
        <v>6</v>
      </c>
      <c r="B8" s="8">
        <v>21</v>
      </c>
      <c r="C8" s="4">
        <f t="shared" si="0"/>
        <v>2.0796197266785503</v>
      </c>
    </row>
    <row r="9" spans="1:5" x14ac:dyDescent="0.25">
      <c r="A9" s="2" t="s">
        <v>7</v>
      </c>
      <c r="B9" s="8">
        <v>28</v>
      </c>
      <c r="C9" s="4">
        <f t="shared" si="0"/>
        <v>2.7728263022380668</v>
      </c>
    </row>
    <row r="10" spans="1:5" x14ac:dyDescent="0.25">
      <c r="A10" s="2" t="s">
        <v>8</v>
      </c>
      <c r="B10" s="8">
        <v>11.8</v>
      </c>
      <c r="C10" s="4">
        <f t="shared" si="0"/>
        <v>1.1685482273717569</v>
      </c>
    </row>
    <row r="11" spans="1:5" x14ac:dyDescent="0.25">
      <c r="A11" s="2" t="s">
        <v>9</v>
      </c>
      <c r="B11" s="8">
        <v>6.6</v>
      </c>
      <c r="C11" s="4">
        <f t="shared" si="0"/>
        <v>0.65359477124182996</v>
      </c>
    </row>
    <row r="12" spans="1:5" x14ac:dyDescent="0.25">
      <c r="A12" s="2" t="s">
        <v>10</v>
      </c>
      <c r="B12" s="8">
        <v>14.9</v>
      </c>
      <c r="C12" s="4">
        <f t="shared" si="0"/>
        <v>1.4755397108338284</v>
      </c>
    </row>
    <row r="13" spans="1:5" x14ac:dyDescent="0.25">
      <c r="A13" s="2" t="s">
        <v>11</v>
      </c>
      <c r="B13" s="8">
        <v>47</v>
      </c>
      <c r="C13" s="4">
        <f t="shared" si="0"/>
        <v>4.6543870073281832</v>
      </c>
    </row>
    <row r="14" spans="1:5" x14ac:dyDescent="0.25">
      <c r="A14" s="2" t="s">
        <v>12</v>
      </c>
      <c r="B14" s="9">
        <v>46</v>
      </c>
      <c r="C14" s="4">
        <f t="shared" si="0"/>
        <v>4.5553574965339667</v>
      </c>
    </row>
    <row r="15" spans="1:5" x14ac:dyDescent="0.25">
      <c r="A15" s="2" t="s">
        <v>13</v>
      </c>
      <c r="B15" s="9">
        <v>34</v>
      </c>
      <c r="C15" s="4">
        <f>+B15/$B$27*100</f>
        <v>3.3670033670033668</v>
      </c>
    </row>
    <row r="16" spans="1:5" x14ac:dyDescent="0.25">
      <c r="A16" s="2" t="s">
        <v>14</v>
      </c>
      <c r="B16" s="9">
        <v>2.2999999999999998</v>
      </c>
      <c r="C16" s="4">
        <f t="shared" si="0"/>
        <v>0.2277678748266983</v>
      </c>
    </row>
    <row r="17" spans="1:3" x14ac:dyDescent="0.25">
      <c r="A17" s="2" t="s">
        <v>15</v>
      </c>
      <c r="B17" s="15">
        <v>0.5</v>
      </c>
      <c r="C17" s="4">
        <f t="shared" si="0"/>
        <v>4.9514755397108333E-2</v>
      </c>
    </row>
    <row r="18" spans="1:3" x14ac:dyDescent="0.25">
      <c r="A18" s="2" t="s">
        <v>16</v>
      </c>
      <c r="B18" s="9">
        <v>1.5</v>
      </c>
      <c r="C18" s="4">
        <f t="shared" si="0"/>
        <v>0.14854426619132502</v>
      </c>
    </row>
    <row r="19" spans="1:3" x14ac:dyDescent="0.25">
      <c r="A19" s="2" t="s">
        <v>17</v>
      </c>
      <c r="B19" s="9">
        <v>4.5</v>
      </c>
      <c r="C19" s="4">
        <f t="shared" si="0"/>
        <v>0.44563279857397498</v>
      </c>
    </row>
    <row r="20" spans="1:3" x14ac:dyDescent="0.25">
      <c r="A20" s="2" t="s">
        <v>18</v>
      </c>
      <c r="B20" s="9">
        <v>218</v>
      </c>
      <c r="C20" s="4">
        <f t="shared" si="0"/>
        <v>21.588433353139234</v>
      </c>
    </row>
    <row r="21" spans="1:3" x14ac:dyDescent="0.25">
      <c r="A21" s="3" t="s">
        <v>19</v>
      </c>
      <c r="B21" s="9">
        <v>283</v>
      </c>
      <c r="C21" s="4">
        <f t="shared" si="0"/>
        <v>28.025351554763319</v>
      </c>
    </row>
    <row r="22" spans="1:3" x14ac:dyDescent="0.25">
      <c r="A22" s="3" t="s">
        <v>20</v>
      </c>
      <c r="B22" s="9">
        <v>43</v>
      </c>
      <c r="C22" s="4">
        <f>+B22/$B$27*100</f>
        <v>4.2582689641513172</v>
      </c>
    </row>
    <row r="23" spans="1:3" x14ac:dyDescent="0.25">
      <c r="A23" s="3" t="s">
        <v>21</v>
      </c>
      <c r="B23" s="10">
        <v>14.1</v>
      </c>
      <c r="C23" s="4">
        <f t="shared" si="0"/>
        <v>1.3963161021984549</v>
      </c>
    </row>
    <row r="24" spans="1:3" x14ac:dyDescent="0.25">
      <c r="A24" s="3" t="s">
        <v>22</v>
      </c>
      <c r="B24" s="10">
        <v>54</v>
      </c>
      <c r="C24" s="4">
        <f t="shared" si="0"/>
        <v>5.3475935828877006</v>
      </c>
    </row>
    <row r="25" spans="1:3" x14ac:dyDescent="0.25">
      <c r="A25" s="11" t="s">
        <v>23</v>
      </c>
      <c r="B25" s="12">
        <v>123</v>
      </c>
      <c r="C25" s="4">
        <f t="shared" si="0"/>
        <v>12.180629827688652</v>
      </c>
    </row>
    <row r="27" spans="1:3" x14ac:dyDescent="0.25">
      <c r="A27" t="s">
        <v>26</v>
      </c>
      <c r="B27" s="16">
        <f>SUM(B4:B25)</f>
        <v>1009.8000000000001</v>
      </c>
    </row>
    <row r="28" spans="1:3" x14ac:dyDescent="0.25">
      <c r="A28" t="s">
        <v>27</v>
      </c>
      <c r="B28">
        <v>41.83</v>
      </c>
    </row>
    <row r="29" spans="1:3" x14ac:dyDescent="0.25">
      <c r="A29" t="s">
        <v>28</v>
      </c>
      <c r="B29">
        <v>3.4599999999999999E-2</v>
      </c>
    </row>
    <row r="30" spans="1:3" x14ac:dyDescent="0.25">
      <c r="A30" t="s">
        <v>29</v>
      </c>
      <c r="B30" s="17">
        <f>+B27/B28/B29</f>
        <v>697.70430548089644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3" zoomScale="90" zoomScaleNormal="90" workbookViewId="0">
      <selection activeCell="F14" sqref="F14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34</v>
      </c>
    </row>
    <row r="2" spans="1:5" x14ac:dyDescent="0.25">
      <c r="A2" s="13" t="s">
        <v>0</v>
      </c>
      <c r="B2" s="14"/>
      <c r="C2" s="14"/>
    </row>
    <row r="3" spans="1:5" x14ac:dyDescent="0.25">
      <c r="A3" s="4"/>
      <c r="B3" s="5" t="s">
        <v>1</v>
      </c>
      <c r="C3" s="5" t="s">
        <v>36</v>
      </c>
    </row>
    <row r="4" spans="1:5" x14ac:dyDescent="0.25">
      <c r="A4" s="1" t="s">
        <v>2</v>
      </c>
      <c r="B4" s="6">
        <v>32</v>
      </c>
      <c r="C4" s="4">
        <f>+B4/$B$27*100</f>
        <v>3.9263803680981599</v>
      </c>
      <c r="E4" t="s">
        <v>24</v>
      </c>
    </row>
    <row r="5" spans="1:5" x14ac:dyDescent="0.25">
      <c r="A5" s="2" t="s">
        <v>3</v>
      </c>
      <c r="B5" s="8">
        <v>29.7</v>
      </c>
      <c r="C5" s="4">
        <f t="shared" ref="C5:C25" si="0">+B5/$B$27*100</f>
        <v>3.6441717791411046</v>
      </c>
    </row>
    <row r="6" spans="1:5" x14ac:dyDescent="0.25">
      <c r="A6" s="2" t="s">
        <v>4</v>
      </c>
      <c r="B6" s="8">
        <v>24.6</v>
      </c>
      <c r="C6" s="4">
        <f t="shared" si="0"/>
        <v>3.0184049079754605</v>
      </c>
      <c r="E6">
        <v>9</v>
      </c>
    </row>
    <row r="7" spans="1:5" x14ac:dyDescent="0.25">
      <c r="A7" s="2" t="s">
        <v>5</v>
      </c>
      <c r="B7" s="8">
        <v>36.1</v>
      </c>
      <c r="C7" s="4">
        <f t="shared" si="0"/>
        <v>4.4294478527607373</v>
      </c>
    </row>
    <row r="8" spans="1:5" x14ac:dyDescent="0.25">
      <c r="A8" s="2" t="s">
        <v>6</v>
      </c>
      <c r="B8" s="8">
        <v>32.1</v>
      </c>
      <c r="C8" s="4">
        <f t="shared" si="0"/>
        <v>3.9386503067484666</v>
      </c>
    </row>
    <row r="9" spans="1:5" x14ac:dyDescent="0.25">
      <c r="A9" s="2" t="s">
        <v>7</v>
      </c>
      <c r="B9" s="8">
        <v>33.299999999999997</v>
      </c>
      <c r="C9" s="4">
        <f t="shared" si="0"/>
        <v>4.0858895705521476</v>
      </c>
    </row>
    <row r="10" spans="1:5" x14ac:dyDescent="0.25">
      <c r="A10" s="2" t="s">
        <v>8</v>
      </c>
      <c r="B10" s="8">
        <v>33.299999999999997</v>
      </c>
      <c r="C10" s="4">
        <f t="shared" si="0"/>
        <v>4.0858895705521476</v>
      </c>
    </row>
    <row r="11" spans="1:5" x14ac:dyDescent="0.25">
      <c r="A11" s="2" t="s">
        <v>9</v>
      </c>
      <c r="B11" s="8">
        <v>31.8</v>
      </c>
      <c r="C11" s="4">
        <f>+B11/$B$27*100</f>
        <v>3.9018404907975466</v>
      </c>
    </row>
    <row r="12" spans="1:5" x14ac:dyDescent="0.25">
      <c r="A12" s="2" t="s">
        <v>10</v>
      </c>
      <c r="B12" s="8">
        <v>33.4</v>
      </c>
      <c r="C12" s="4">
        <f t="shared" si="0"/>
        <v>4.0981595092024543</v>
      </c>
    </row>
    <row r="13" spans="1:5" x14ac:dyDescent="0.25">
      <c r="A13" s="2" t="s">
        <v>11</v>
      </c>
      <c r="B13" s="8">
        <v>49.9</v>
      </c>
      <c r="C13" s="4">
        <f t="shared" si="0"/>
        <v>6.1226993865030677</v>
      </c>
    </row>
    <row r="14" spans="1:5" x14ac:dyDescent="0.25">
      <c r="A14" s="2" t="s">
        <v>12</v>
      </c>
      <c r="B14" s="9">
        <v>40.299999999999997</v>
      </c>
      <c r="C14" s="4">
        <f t="shared" si="0"/>
        <v>4.9447852760736195</v>
      </c>
    </row>
    <row r="15" spans="1:5" x14ac:dyDescent="0.25">
      <c r="A15" s="2" t="s">
        <v>13</v>
      </c>
      <c r="B15" s="9">
        <v>52</v>
      </c>
      <c r="C15" s="4">
        <f>+B15/$B$27*100</f>
        <v>6.3803680981595097</v>
      </c>
    </row>
    <row r="16" spans="1:5" x14ac:dyDescent="0.25">
      <c r="A16" s="2" t="s">
        <v>14</v>
      </c>
      <c r="B16" s="9">
        <v>45.8</v>
      </c>
      <c r="C16" s="4">
        <f t="shared" si="0"/>
        <v>5.6196319018404912</v>
      </c>
    </row>
    <row r="17" spans="1:3" x14ac:dyDescent="0.25">
      <c r="A17" s="2" t="s">
        <v>15</v>
      </c>
      <c r="B17" s="9">
        <v>41.6</v>
      </c>
      <c r="C17" s="4">
        <f t="shared" si="0"/>
        <v>5.1042944785276081</v>
      </c>
    </row>
    <row r="18" spans="1:3" x14ac:dyDescent="0.25">
      <c r="A18" s="2" t="s">
        <v>16</v>
      </c>
      <c r="B18" s="9">
        <v>53.8</v>
      </c>
      <c r="C18" s="4">
        <f t="shared" si="0"/>
        <v>6.6012269938650308</v>
      </c>
    </row>
    <row r="19" spans="1:3" x14ac:dyDescent="0.25">
      <c r="A19" s="2" t="s">
        <v>17</v>
      </c>
      <c r="B19" s="9">
        <v>47.4</v>
      </c>
      <c r="C19" s="4">
        <f t="shared" si="0"/>
        <v>5.8159509202453998</v>
      </c>
    </row>
    <row r="20" spans="1:3" x14ac:dyDescent="0.25">
      <c r="A20" s="2" t="s">
        <v>18</v>
      </c>
      <c r="B20" s="9">
        <v>26.2</v>
      </c>
      <c r="C20" s="4">
        <f t="shared" si="0"/>
        <v>3.2147239263803682</v>
      </c>
    </row>
    <row r="21" spans="1:3" x14ac:dyDescent="0.25">
      <c r="A21" s="3" t="s">
        <v>19</v>
      </c>
      <c r="B21" s="9">
        <v>31.9</v>
      </c>
      <c r="C21" s="4">
        <f t="shared" si="0"/>
        <v>3.9141104294478533</v>
      </c>
    </row>
    <row r="22" spans="1:3" x14ac:dyDescent="0.25">
      <c r="A22" s="3" t="s">
        <v>20</v>
      </c>
      <c r="B22" s="9">
        <v>24.9</v>
      </c>
      <c r="C22" s="4">
        <f t="shared" si="0"/>
        <v>3.0552147239263805</v>
      </c>
    </row>
    <row r="23" spans="1:3" x14ac:dyDescent="0.25">
      <c r="A23" s="3" t="s">
        <v>21</v>
      </c>
      <c r="B23" s="9">
        <v>40.299999999999997</v>
      </c>
      <c r="C23" s="4">
        <f t="shared" si="0"/>
        <v>4.9447852760736195</v>
      </c>
    </row>
    <row r="24" spans="1:3" x14ac:dyDescent="0.25">
      <c r="A24" s="3" t="s">
        <v>22</v>
      </c>
      <c r="B24" s="9">
        <v>45.4</v>
      </c>
      <c r="C24" s="4">
        <f t="shared" si="0"/>
        <v>5.5705521472392645</v>
      </c>
    </row>
    <row r="25" spans="1:3" x14ac:dyDescent="0.25">
      <c r="A25" s="11" t="s">
        <v>23</v>
      </c>
      <c r="B25" s="18">
        <v>29.2</v>
      </c>
      <c r="C25" s="4">
        <f t="shared" si="0"/>
        <v>3.5828220858895712</v>
      </c>
    </row>
    <row r="27" spans="1:3" x14ac:dyDescent="0.25">
      <c r="A27" t="s">
        <v>26</v>
      </c>
      <c r="B27" s="16">
        <f>SUM(B4:B25)</f>
        <v>814.99999999999989</v>
      </c>
    </row>
    <row r="28" spans="1:3" x14ac:dyDescent="0.25">
      <c r="A28" t="s">
        <v>27</v>
      </c>
      <c r="B28">
        <v>26.83</v>
      </c>
    </row>
    <row r="29" spans="1:3" x14ac:dyDescent="0.25">
      <c r="A29" t="s">
        <v>28</v>
      </c>
      <c r="B29">
        <v>3.4599999999999999E-2</v>
      </c>
    </row>
    <row r="30" spans="1:3" x14ac:dyDescent="0.25">
      <c r="A30" t="s">
        <v>29</v>
      </c>
      <c r="B30" s="17">
        <f>+B27/B28/B29</f>
        <v>877.93191557203454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F14" sqref="F14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35</v>
      </c>
    </row>
    <row r="2" spans="1:5" x14ac:dyDescent="0.25">
      <c r="A2" s="13" t="s">
        <v>0</v>
      </c>
      <c r="B2" s="14"/>
      <c r="C2" s="14"/>
    </row>
    <row r="3" spans="1:5" x14ac:dyDescent="0.25">
      <c r="A3" s="4"/>
      <c r="B3" s="5" t="s">
        <v>1</v>
      </c>
      <c r="C3" s="5" t="s">
        <v>36</v>
      </c>
    </row>
    <row r="4" spans="1:5" x14ac:dyDescent="0.25">
      <c r="A4" s="1" t="s">
        <v>2</v>
      </c>
      <c r="B4" s="6">
        <v>19.899999999999999</v>
      </c>
      <c r="C4" s="4">
        <f>+B4/$B$27*100</f>
        <v>0.90813672249349686</v>
      </c>
      <c r="E4" t="s">
        <v>24</v>
      </c>
    </row>
    <row r="5" spans="1:5" x14ac:dyDescent="0.25">
      <c r="A5" s="2" t="s">
        <v>3</v>
      </c>
      <c r="B5" s="8">
        <v>79</v>
      </c>
      <c r="C5" s="4">
        <f t="shared" ref="C5:C25" si="0">+B5/$B$27*100</f>
        <v>3.605165883265641</v>
      </c>
    </row>
    <row r="6" spans="1:5" x14ac:dyDescent="0.25">
      <c r="A6" s="2" t="s">
        <v>4</v>
      </c>
      <c r="B6" s="8">
        <v>5.7</v>
      </c>
      <c r="C6" s="4">
        <f t="shared" si="0"/>
        <v>0.26011956372929307</v>
      </c>
      <c r="E6">
        <v>131.4</v>
      </c>
    </row>
    <row r="7" spans="1:5" x14ac:dyDescent="0.25">
      <c r="A7" s="2" t="s">
        <v>5</v>
      </c>
      <c r="B7" s="8">
        <v>2.9</v>
      </c>
      <c r="C7" s="4">
        <f t="shared" si="0"/>
        <v>0.13234153242367544</v>
      </c>
    </row>
    <row r="8" spans="1:5" x14ac:dyDescent="0.25">
      <c r="A8" s="2" t="s">
        <v>6</v>
      </c>
      <c r="B8" s="8">
        <v>3.5</v>
      </c>
      <c r="C8" s="4">
        <f t="shared" si="0"/>
        <v>0.15972253913202206</v>
      </c>
    </row>
    <row r="9" spans="1:5" x14ac:dyDescent="0.25">
      <c r="A9" s="2" t="s">
        <v>7</v>
      </c>
      <c r="B9" s="8">
        <v>9.4</v>
      </c>
      <c r="C9" s="4">
        <f>+B9/$B$27*100</f>
        <v>0.42896910509743075</v>
      </c>
    </row>
    <row r="10" spans="1:5" x14ac:dyDescent="0.25">
      <c r="A10" s="2" t="s">
        <v>8</v>
      </c>
      <c r="B10" s="8">
        <v>0.8</v>
      </c>
      <c r="C10" s="4">
        <f t="shared" si="0"/>
        <v>3.6508008944462191E-2</v>
      </c>
    </row>
    <row r="11" spans="1:5" x14ac:dyDescent="0.25">
      <c r="A11" s="2" t="s">
        <v>9</v>
      </c>
      <c r="B11" s="8">
        <v>3</v>
      </c>
      <c r="C11" s="4">
        <f t="shared" si="0"/>
        <v>0.1369050335417332</v>
      </c>
    </row>
    <row r="12" spans="1:5" x14ac:dyDescent="0.25">
      <c r="A12" s="2" t="s">
        <v>10</v>
      </c>
      <c r="B12" s="8">
        <v>1.4</v>
      </c>
      <c r="C12" s="4">
        <f t="shared" si="0"/>
        <v>6.3889015652808828E-2</v>
      </c>
    </row>
    <row r="13" spans="1:5" x14ac:dyDescent="0.25">
      <c r="A13" s="2" t="s">
        <v>11</v>
      </c>
      <c r="B13" s="8">
        <v>2.4</v>
      </c>
      <c r="C13" s="4">
        <f t="shared" si="0"/>
        <v>0.10952402683338656</v>
      </c>
    </row>
    <row r="14" spans="1:5" x14ac:dyDescent="0.25">
      <c r="A14" s="2" t="s">
        <v>12</v>
      </c>
      <c r="B14" s="9">
        <v>5.8</v>
      </c>
      <c r="C14" s="4">
        <f t="shared" si="0"/>
        <v>0.26468306484735088</v>
      </c>
    </row>
    <row r="15" spans="1:5" x14ac:dyDescent="0.25">
      <c r="A15" s="2" t="s">
        <v>13</v>
      </c>
      <c r="B15" s="19">
        <v>0.5</v>
      </c>
      <c r="C15" s="4">
        <f t="shared" si="0"/>
        <v>2.2817505590288868E-2</v>
      </c>
    </row>
    <row r="16" spans="1:5" x14ac:dyDescent="0.25">
      <c r="A16" s="2" t="s">
        <v>14</v>
      </c>
      <c r="B16" s="19">
        <v>0.5</v>
      </c>
      <c r="C16" s="4">
        <f t="shared" si="0"/>
        <v>2.2817505590288868E-2</v>
      </c>
    </row>
    <row r="17" spans="1:3" x14ac:dyDescent="0.25">
      <c r="A17" s="2" t="s">
        <v>15</v>
      </c>
      <c r="B17" s="19">
        <v>0.5</v>
      </c>
      <c r="C17" s="4">
        <f t="shared" si="0"/>
        <v>2.2817505590288868E-2</v>
      </c>
    </row>
    <row r="18" spans="1:3" x14ac:dyDescent="0.25">
      <c r="A18" s="2" t="s">
        <v>16</v>
      </c>
      <c r="B18" s="19">
        <v>0.5</v>
      </c>
      <c r="C18" s="4">
        <f t="shared" si="0"/>
        <v>2.2817505590288868E-2</v>
      </c>
    </row>
    <row r="19" spans="1:3" x14ac:dyDescent="0.25">
      <c r="A19" s="2" t="s">
        <v>17</v>
      </c>
      <c r="B19" s="19">
        <v>0.5</v>
      </c>
      <c r="C19" s="4">
        <f t="shared" si="0"/>
        <v>2.2817505590288868E-2</v>
      </c>
    </row>
    <row r="20" spans="1:3" x14ac:dyDescent="0.25">
      <c r="A20" s="2" t="s">
        <v>18</v>
      </c>
      <c r="B20" s="9">
        <v>51</v>
      </c>
      <c r="C20" s="4">
        <f t="shared" si="0"/>
        <v>2.3273855702094646</v>
      </c>
    </row>
    <row r="21" spans="1:3" x14ac:dyDescent="0.25">
      <c r="A21" s="3" t="s">
        <v>19</v>
      </c>
      <c r="B21" s="9">
        <v>12.6</v>
      </c>
      <c r="C21" s="4">
        <f>+B21/$B$27*100</f>
        <v>0.57500114087527954</v>
      </c>
    </row>
    <row r="22" spans="1:3" x14ac:dyDescent="0.25">
      <c r="A22" s="3" t="s">
        <v>20</v>
      </c>
      <c r="B22" s="9">
        <v>34</v>
      </c>
      <c r="C22" s="4">
        <f t="shared" si="0"/>
        <v>1.5515903801396429</v>
      </c>
    </row>
    <row r="23" spans="1:3" x14ac:dyDescent="0.25">
      <c r="A23" s="3" t="s">
        <v>21</v>
      </c>
      <c r="B23" s="9">
        <v>1.1000000000000001</v>
      </c>
      <c r="C23" s="4">
        <f t="shared" si="0"/>
        <v>5.0198512298635506E-2</v>
      </c>
    </row>
    <row r="24" spans="1:3" x14ac:dyDescent="0.25">
      <c r="A24" s="3" t="s">
        <v>22</v>
      </c>
      <c r="B24" s="9">
        <v>1940</v>
      </c>
      <c r="C24" s="4">
        <f t="shared" si="0"/>
        <v>88.5319216903208</v>
      </c>
    </row>
    <row r="25" spans="1:3" x14ac:dyDescent="0.25">
      <c r="A25" s="11" t="s">
        <v>23</v>
      </c>
      <c r="B25" s="18">
        <v>16.3</v>
      </c>
      <c r="C25" s="4">
        <f t="shared" si="0"/>
        <v>0.74385068224341711</v>
      </c>
    </row>
    <row r="27" spans="1:3" x14ac:dyDescent="0.25">
      <c r="A27" t="s">
        <v>26</v>
      </c>
      <c r="B27" s="16">
        <f>SUM(B4:B25)</f>
        <v>2191.3000000000002</v>
      </c>
    </row>
    <row r="28" spans="1:3" x14ac:dyDescent="0.25">
      <c r="A28" t="s">
        <v>27</v>
      </c>
      <c r="B28">
        <v>28.83</v>
      </c>
    </row>
    <row r="29" spans="1:3" x14ac:dyDescent="0.25">
      <c r="A29" t="s">
        <v>28</v>
      </c>
      <c r="B29">
        <v>3.4599999999999999E-2</v>
      </c>
    </row>
    <row r="30" spans="1:3" x14ac:dyDescent="0.25">
      <c r="A30" t="s">
        <v>29</v>
      </c>
      <c r="B30" s="17">
        <f>+B27/B28/B29</f>
        <v>2196.7523393061583</v>
      </c>
    </row>
  </sheetData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Grafici</vt:lpstr>
      </vt:variant>
      <vt:variant>
        <vt:i4>4</vt:i4>
      </vt:variant>
    </vt:vector>
  </HeadingPairs>
  <TitlesOfParts>
    <vt:vector size="11" baseType="lpstr">
      <vt:lpstr>03_10-13_10_2011</vt:lpstr>
      <vt:lpstr>13_10-14_11_2011</vt:lpstr>
      <vt:lpstr>14_11-23_12_2011</vt:lpstr>
      <vt:lpstr>23_12-11_01_2012</vt:lpstr>
      <vt:lpstr>11_01-22_02_2012</vt:lpstr>
      <vt:lpstr>22_02-20_03_2012</vt:lpstr>
      <vt:lpstr>20_03-18_04_2012</vt:lpstr>
      <vt:lpstr>Pioggia cumulata</vt:lpstr>
      <vt:lpstr>Congeneri Concentrazione</vt:lpstr>
      <vt:lpstr>Congeneri %</vt:lpstr>
      <vt:lpstr>Deposizioni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2012-09-05T21:27:18Z</dcterms:modified>
</cp:coreProperties>
</file>