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8735" windowHeight="11700" firstSheet="10" activeTab="14"/>
  </bookViews>
  <sheets>
    <sheet name="08_04_2011-18_05_2011" sheetId="6" r:id="rId1"/>
    <sheet name="18_05_2011-28_06_2011" sheetId="9" r:id="rId2"/>
    <sheet name="28_06_2011-8_08_2011" sheetId="10" r:id="rId3"/>
    <sheet name="08_08-07_09_2011 Chiusura" sheetId="11" r:id="rId4"/>
    <sheet name="07_09-13_10_2011" sheetId="12" r:id="rId5"/>
    <sheet name="13_10-14_11_2011" sheetId="15" r:id="rId6"/>
    <sheet name="14_10-23_12_2011" sheetId="16" r:id="rId7"/>
    <sheet name="23_12-11_01_2012" sheetId="17" r:id="rId8"/>
    <sheet name="11_01-22_02_2012" sheetId="18" r:id="rId9"/>
    <sheet name="22_02-20_03_2012" sheetId="19" r:id="rId10"/>
    <sheet name="20_03-18_04_2012" sheetId="20" r:id="rId11"/>
    <sheet name="Pioggia cumulata" sheetId="8" r:id="rId12"/>
    <sheet name="Congeneri Concentrazione" sheetId="7" r:id="rId13"/>
    <sheet name="Congeneri %" sheetId="22" r:id="rId14"/>
    <sheet name="Deposizioni" sheetId="14" r:id="rId15"/>
  </sheets>
  <calcPr calcId="145621"/>
</workbook>
</file>

<file path=xl/calcChain.xml><?xml version="1.0" encoding="utf-8"?>
<calcChain xmlns="http://schemas.openxmlformats.org/spreadsheetml/2006/main">
  <c r="B30" i="19" l="1"/>
  <c r="B27" i="18"/>
  <c r="C12" i="16"/>
  <c r="C21" i="12"/>
  <c r="B30" i="10"/>
  <c r="B27" i="9"/>
  <c r="C5" i="19"/>
  <c r="C9" i="19"/>
  <c r="C14" i="19"/>
  <c r="C18" i="19"/>
  <c r="C22" i="19"/>
  <c r="C4" i="19"/>
  <c r="C8" i="18"/>
  <c r="C13" i="18"/>
  <c r="C17" i="18"/>
  <c r="C21" i="18"/>
  <c r="C4" i="18"/>
  <c r="C8" i="17"/>
  <c r="C13" i="17"/>
  <c r="C17" i="17"/>
  <c r="C22" i="17"/>
  <c r="C4" i="17"/>
  <c r="C8" i="16"/>
  <c r="C13" i="16"/>
  <c r="C17" i="16"/>
  <c r="C21" i="16"/>
  <c r="C4" i="16"/>
  <c r="C8" i="15"/>
  <c r="C12" i="15"/>
  <c r="C17" i="15"/>
  <c r="C21" i="15"/>
  <c r="C4" i="15"/>
  <c r="C8" i="12"/>
  <c r="C12" i="12"/>
  <c r="C17" i="12"/>
  <c r="C22" i="12"/>
  <c r="C4" i="12"/>
  <c r="C8" i="10"/>
  <c r="C13" i="10"/>
  <c r="C17" i="10"/>
  <c r="C21" i="10"/>
  <c r="C4" i="10"/>
  <c r="C7" i="9"/>
  <c r="C9" i="9"/>
  <c r="C11" i="9"/>
  <c r="C14" i="9"/>
  <c r="C16" i="9"/>
  <c r="C18" i="9"/>
  <c r="C20" i="9"/>
  <c r="C23" i="9"/>
  <c r="C25" i="9"/>
  <c r="B27" i="20"/>
  <c r="B27" i="19"/>
  <c r="B30" i="18"/>
  <c r="B27" i="16"/>
  <c r="B30" i="15"/>
  <c r="B27" i="15"/>
  <c r="B30" i="12"/>
  <c r="B27" i="12"/>
  <c r="B27" i="11"/>
  <c r="C8" i="11" s="1"/>
  <c r="B27" i="10"/>
  <c r="B27" i="6"/>
  <c r="B27" i="17"/>
  <c r="C22" i="6" l="1"/>
  <c r="B30" i="6"/>
  <c r="C20" i="20"/>
  <c r="B30" i="20"/>
  <c r="C25" i="6"/>
  <c r="C23" i="6"/>
  <c r="C20" i="6"/>
  <c r="C18" i="6"/>
  <c r="C16" i="6"/>
  <c r="C14" i="6"/>
  <c r="C11" i="6"/>
  <c r="C9" i="6"/>
  <c r="C7" i="6"/>
  <c r="C5" i="6"/>
  <c r="C21" i="9"/>
  <c r="B30" i="9"/>
  <c r="C5" i="9"/>
  <c r="C12" i="18"/>
  <c r="C5" i="18"/>
  <c r="C7" i="18"/>
  <c r="C9" i="18"/>
  <c r="C11" i="18"/>
  <c r="C14" i="18"/>
  <c r="C16" i="18"/>
  <c r="C18" i="18"/>
  <c r="C20" i="18"/>
  <c r="C22" i="18"/>
  <c r="C25" i="18"/>
  <c r="B30" i="17"/>
  <c r="C19" i="17"/>
  <c r="C5" i="17"/>
  <c r="C7" i="17"/>
  <c r="C9" i="17"/>
  <c r="C12" i="17"/>
  <c r="C14" i="17"/>
  <c r="C16" i="17"/>
  <c r="C18" i="17"/>
  <c r="C21" i="17"/>
  <c r="C23" i="17"/>
  <c r="C25" i="17"/>
  <c r="C11" i="10"/>
  <c r="C5" i="10"/>
  <c r="C7" i="10"/>
  <c r="C9" i="10"/>
  <c r="C12" i="10"/>
  <c r="C14" i="10"/>
  <c r="C16" i="10"/>
  <c r="C18" i="10"/>
  <c r="C20" i="10"/>
  <c r="C23" i="10"/>
  <c r="C25" i="10"/>
  <c r="C13" i="12"/>
  <c r="C5" i="12"/>
  <c r="C7" i="12"/>
  <c r="C9" i="12"/>
  <c r="C11" i="12"/>
  <c r="C14" i="12"/>
  <c r="C16" i="12"/>
  <c r="C18" i="12"/>
  <c r="C20" i="12"/>
  <c r="C23" i="12"/>
  <c r="C25" i="12"/>
  <c r="C15" i="15"/>
  <c r="C5" i="15"/>
  <c r="C7" i="15"/>
  <c r="C9" i="15"/>
  <c r="C11" i="15"/>
  <c r="C13" i="15"/>
  <c r="C16" i="15"/>
  <c r="C18" i="15"/>
  <c r="C20" i="15"/>
  <c r="C22" i="15"/>
  <c r="C25" i="15"/>
  <c r="C23" i="16"/>
  <c r="B30" i="16"/>
  <c r="C5" i="16"/>
  <c r="C7" i="16"/>
  <c r="C9" i="16"/>
  <c r="C11" i="16"/>
  <c r="C14" i="16"/>
  <c r="C16" i="16"/>
  <c r="C18" i="16"/>
  <c r="C20" i="16"/>
  <c r="C22" i="16"/>
  <c r="C25" i="16"/>
  <c r="C13" i="19"/>
  <c r="C6" i="19"/>
  <c r="C8" i="19"/>
  <c r="C10" i="19"/>
  <c r="C12" i="19"/>
  <c r="C15" i="19"/>
  <c r="C17" i="19"/>
  <c r="C19" i="19"/>
  <c r="C21" i="19"/>
  <c r="C23" i="19"/>
  <c r="C25" i="19"/>
  <c r="C4" i="6"/>
  <c r="C24" i="6"/>
  <c r="C21" i="6"/>
  <c r="C19" i="6"/>
  <c r="C17" i="6"/>
  <c r="C15" i="6"/>
  <c r="C13" i="6"/>
  <c r="C10" i="6"/>
  <c r="C8" i="6"/>
  <c r="C6" i="6"/>
  <c r="C4" i="9"/>
  <c r="C24" i="9"/>
  <c r="C22" i="9"/>
  <c r="C19" i="9"/>
  <c r="C17" i="9"/>
  <c r="C15" i="9"/>
  <c r="C13" i="9"/>
  <c r="C10" i="9"/>
  <c r="C8" i="9"/>
  <c r="C6" i="9"/>
  <c r="C24" i="10"/>
  <c r="C19" i="10"/>
  <c r="C15" i="10"/>
  <c r="C10" i="10"/>
  <c r="C6" i="10"/>
  <c r="C24" i="12"/>
  <c r="C19" i="12"/>
  <c r="C15" i="12"/>
  <c r="C10" i="12"/>
  <c r="C6" i="12"/>
  <c r="C24" i="15"/>
  <c r="C19" i="15"/>
  <c r="C14" i="15"/>
  <c r="C10" i="15"/>
  <c r="C6" i="15"/>
  <c r="C24" i="16"/>
  <c r="C19" i="16"/>
  <c r="C15" i="16"/>
  <c r="C10" i="16"/>
  <c r="C6" i="16"/>
  <c r="C24" i="17"/>
  <c r="C20" i="17"/>
  <c r="C15" i="17"/>
  <c r="C11" i="17"/>
  <c r="C6" i="17"/>
  <c r="C24" i="18"/>
  <c r="C19" i="18"/>
  <c r="C15" i="18"/>
  <c r="C10" i="18"/>
  <c r="C6" i="18"/>
  <c r="C24" i="19"/>
  <c r="C20" i="19"/>
  <c r="C16" i="19"/>
  <c r="C11" i="19"/>
  <c r="C7" i="19"/>
  <c r="C12" i="6"/>
  <c r="C12" i="9"/>
  <c r="C22" i="10"/>
  <c r="C23" i="15"/>
  <c r="C10" i="17"/>
  <c r="C23" i="18"/>
  <c r="C11" i="20"/>
  <c r="C25" i="11"/>
  <c r="C9" i="11"/>
  <c r="C21" i="11"/>
  <c r="C5" i="11"/>
  <c r="C13" i="11"/>
  <c r="C17" i="11"/>
  <c r="C4" i="11"/>
  <c r="C22" i="11"/>
  <c r="C18" i="11"/>
  <c r="C14" i="11"/>
  <c r="C10" i="11"/>
  <c r="C6" i="11"/>
  <c r="B30" i="11"/>
  <c r="C23" i="11"/>
  <c r="C19" i="11"/>
  <c r="C15" i="11"/>
  <c r="C11" i="11"/>
  <c r="C7" i="11"/>
  <c r="C24" i="11"/>
  <c r="C20" i="11"/>
  <c r="C16" i="11"/>
  <c r="C12" i="11"/>
  <c r="C21" i="20"/>
  <c r="C13" i="20"/>
  <c r="C22" i="20"/>
  <c r="C14" i="20"/>
  <c r="C6" i="20"/>
  <c r="C25" i="20"/>
  <c r="C17" i="20"/>
  <c r="C9" i="20"/>
  <c r="C5" i="20"/>
  <c r="C4" i="20"/>
  <c r="C18" i="20"/>
  <c r="C10" i="20"/>
  <c r="C23" i="20"/>
  <c r="C19" i="20"/>
  <c r="C15" i="20"/>
  <c r="C7" i="20"/>
  <c r="C24" i="20"/>
  <c r="C16" i="20"/>
  <c r="C12" i="20"/>
  <c r="C8" i="20"/>
</calcChain>
</file>

<file path=xl/sharedStrings.xml><?xml version="1.0" encoding="utf-8"?>
<sst xmlns="http://schemas.openxmlformats.org/spreadsheetml/2006/main" count="341" uniqueCount="41">
  <si>
    <t>I valori evidenziati in azzurro erano sotto la soglia di rilevabilità: sono stati considerati come pari alla metà del limite di rilevabilità</t>
  </si>
  <si>
    <t>C ng/campione)</t>
  </si>
  <si>
    <t>Acenaftnene</t>
  </si>
  <si>
    <t>Acenaftilene</t>
  </si>
  <si>
    <t>Antracene</t>
  </si>
  <si>
    <t>Benzo[a]Antracene</t>
  </si>
  <si>
    <t>Benzo[g,h,i]Perilene</t>
  </si>
  <si>
    <t>Benzo[b]Fluorantene</t>
  </si>
  <si>
    <t>Benzo[j]Fluorantene</t>
  </si>
  <si>
    <t>Benzo[k]Fluorantene</t>
  </si>
  <si>
    <t>Benzo[a]Pirebe</t>
  </si>
  <si>
    <t>Benzo[e]Pirene</t>
  </si>
  <si>
    <t>Crisene</t>
  </si>
  <si>
    <t>Dibenzo[a,h]Antracene</t>
  </si>
  <si>
    <t>Dibenzo[a,e]Pirene</t>
  </si>
  <si>
    <t>Dibenzo[a,h]Pirene</t>
  </si>
  <si>
    <t>Dibenzo[a,i]Pirene</t>
  </si>
  <si>
    <t>Dibenzo[a,l]Pirene</t>
  </si>
  <si>
    <t>Fenantrene</t>
  </si>
  <si>
    <t>Fluorantene</t>
  </si>
  <si>
    <t>Fluorene</t>
  </si>
  <si>
    <t>Indeno[1,2,3-cd]Pirene</t>
  </si>
  <si>
    <t>Naftalene</t>
  </si>
  <si>
    <t>Pirene</t>
  </si>
  <si>
    <t>Pioggia cumulata [mm]</t>
  </si>
  <si>
    <t>ANALISI EFFETTUATA DAL 08/04/2011 AL 18/05/2011 (6 fine settimana)</t>
  </si>
  <si>
    <t>ANALISI EFFETTUATA DAL 18/05/2011 AL 28/06/2011 (6 fine settimana)</t>
  </si>
  <si>
    <t>ANALISI EFFETTUATA DAL 28/06/2011 AL 8/08/2011 (6 fine settimana)</t>
  </si>
  <si>
    <t>ANALISI EFFETTUATA DAL 07/09/2011 AL 13/10/2011 (5 fine settimana)</t>
  </si>
  <si>
    <t>ANALISI EFFETTUATA DAL 08/08/2011 AL 07/09/2011 (4 fine settimana) Chiusura Estiva</t>
  </si>
  <si>
    <t>IPA Totale</t>
  </si>
  <si>
    <t>Periodo campionamento giorni</t>
  </si>
  <si>
    <t>Area campione m2</t>
  </si>
  <si>
    <t>Deposizioni Totali IPA</t>
  </si>
  <si>
    <t>ANALISI EFFETTUATA DAL 13/10/2011 AL 14/11/2011 (5 fine settimana)</t>
  </si>
  <si>
    <t>ANALISI EFFETTUATA DAL 14/11/2011 AL 23/12/2011 (6 fine settimana)</t>
  </si>
  <si>
    <t>ANALISI EFFETTUATA DAL 23/12/2011 AL 11/01/2012 (3 fine settimana)</t>
  </si>
  <si>
    <t>ANALISI EFFETTUATA DAL 22/02/2011 AL 20/03/2012 (4 fine settimana)</t>
  </si>
  <si>
    <t>ANALISI EFFETTUATA DAL 20/03/2011 AL 18/04/2012 (4 fine settimana)</t>
  </si>
  <si>
    <t>%</t>
  </si>
  <si>
    <t>ANALISI EFFETTUATA DAL 11/01/2011 AL 22/02/2012 (6 fine settimana)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</si>
</sst>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3" xfId="0" applyFill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2" xfId="0" applyNumberFormat="1" applyFill="1" applyBorder="1" applyAlignment="1">
      <alignment horizontal="right" vertical="center"/>
    </xf>
    <xf numFmtId="2" fontId="0" fillId="0" borderId="4" xfId="0" applyNumberFormat="1" applyBorder="1" applyAlignment="1">
      <alignment horizontal="right" vertical="center"/>
    </xf>
    <xf numFmtId="2" fontId="0" fillId="0" borderId="4" xfId="0" applyNumberFormat="1" applyFill="1" applyBorder="1" applyAlignment="1">
      <alignment horizontal="right" vertical="center"/>
    </xf>
    <xf numFmtId="2" fontId="0" fillId="0" borderId="4" xfId="0" applyNumberFormat="1" applyFill="1" applyBorder="1"/>
    <xf numFmtId="2" fontId="0" fillId="0" borderId="4" xfId="0" applyNumberFormat="1" applyBorder="1"/>
    <xf numFmtId="0" fontId="0" fillId="0" borderId="5" xfId="0" applyFill="1" applyBorder="1"/>
    <xf numFmtId="2" fontId="0" fillId="2" borderId="4" xfId="0" applyNumberFormat="1" applyFill="1" applyBorder="1"/>
    <xf numFmtId="0" fontId="0" fillId="0" borderId="4" xfId="0" applyFill="1" applyBorder="1"/>
    <xf numFmtId="0" fontId="0" fillId="0" borderId="6" xfId="0" applyFill="1" applyBorder="1"/>
    <xf numFmtId="0" fontId="0" fillId="2" borderId="0" xfId="0" applyFill="1"/>
    <xf numFmtId="0" fontId="0" fillId="0" borderId="0" xfId="0" applyFill="1"/>
    <xf numFmtId="2" fontId="0" fillId="0" borderId="0" xfId="0" applyNumberFormat="1"/>
    <xf numFmtId="164" fontId="0" fillId="0" borderId="0" xfId="0" applyNumberFormat="1"/>
    <xf numFmtId="0" fontId="0" fillId="0" borderId="7" xfId="0" applyBorder="1"/>
    <xf numFmtId="2" fontId="0" fillId="3" borderId="4" xfId="0" applyNumberFormat="1" applyFill="1" applyBorder="1"/>
    <xf numFmtId="0" fontId="0" fillId="3" borderId="4" xfId="0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Pioggia</a:t>
            </a:r>
            <a:r>
              <a:rPr lang="it-IT" baseline="0"/>
              <a:t> cumulata [mm]</a:t>
            </a:r>
            <a:endParaRPr lang="it-IT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'08_04_2011-18_05_2011'!$E$5</c:f>
              <c:numCache>
                <c:formatCode>General</c:formatCode>
                <c:ptCount val="1"/>
                <c:pt idx="0">
                  <c:v>43</c:v>
                </c:pt>
              </c:numCache>
            </c:numRef>
          </c:val>
        </c:ser>
        <c:ser>
          <c:idx val="1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'18_05_2011-28_06_2011'!$E$5</c:f>
              <c:numCache>
                <c:formatCode>General</c:formatCode>
                <c:ptCount val="1"/>
                <c:pt idx="0">
                  <c:v>270.8</c:v>
                </c:pt>
              </c:numCache>
            </c:numRef>
          </c:val>
        </c:ser>
        <c:ser>
          <c:idx val="2"/>
          <c:order val="2"/>
          <c:tx>
            <c:strRef>
              <c:f>'28_06_2011-8_08_2011'!$A$1</c:f>
              <c:strCache>
                <c:ptCount val="1"/>
                <c:pt idx="0">
                  <c:v>ANALISI EFFETTUATA DAL 28/06/2011 AL 8/08/2011 (6 fine settimana)</c:v>
                </c:pt>
              </c:strCache>
            </c:strRef>
          </c:tx>
          <c:invertIfNegative val="0"/>
          <c:val>
            <c:numRef>
              <c:f>'28_06_2011-8_08_2011'!$E$6</c:f>
              <c:numCache>
                <c:formatCode>General</c:formatCode>
                <c:ptCount val="1"/>
                <c:pt idx="0">
                  <c:v>149.6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Chiusura'!$E$6</c:f>
              <c:numCache>
                <c:formatCode>General</c:formatCode>
                <c:ptCount val="1"/>
                <c:pt idx="0">
                  <c:v>78.8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val>
            <c:numRef>
              <c:f>'07_09-13_10_2011'!$E$6</c:f>
              <c:numCache>
                <c:formatCode>General</c:formatCode>
                <c:ptCount val="1"/>
                <c:pt idx="0">
                  <c:v>101.3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val>
            <c:numRef>
              <c:f>'13_10-14_11_2011'!$E$6</c:f>
              <c:numCache>
                <c:formatCode>General</c:formatCode>
                <c:ptCount val="1"/>
                <c:pt idx="0">
                  <c:v>193</c:v>
                </c:pt>
              </c:numCache>
            </c:numRef>
          </c:val>
        </c:ser>
        <c:ser>
          <c:idx val="6"/>
          <c:order val="6"/>
          <c:tx>
            <c:strRef>
              <c:f>'14_10-23_12_2011'!$A$1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val>
            <c:numRef>
              <c:f>'14_10-23_12_2011'!$E$6</c:f>
              <c:numCache>
                <c:formatCode>General</c:formatCode>
                <c:ptCount val="1"/>
                <c:pt idx="0">
                  <c:v>31.1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'23_12-11_01_2012'!$E$6</c:f>
              <c:numCache>
                <c:formatCode>General</c:formatCode>
                <c:ptCount val="1"/>
                <c:pt idx="0">
                  <c:v>13.8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11/01/2011 AL 22/02/2012 (6 fine settimana)</c:v>
                </c:pt>
              </c:strCache>
            </c:strRef>
          </c:tx>
          <c:invertIfNegative val="0"/>
          <c:val>
            <c:numRef>
              <c:f>'11_01-22_02_2012'!$E$6</c:f>
              <c:numCache>
                <c:formatCode>General</c:formatCode>
                <c:ptCount val="1"/>
                <c:pt idx="0">
                  <c:v>13.2</c:v>
                </c:pt>
              </c:numCache>
            </c:numRef>
          </c:val>
        </c:ser>
        <c:ser>
          <c:idx val="9"/>
          <c:order val="9"/>
          <c:tx>
            <c:strRef>
              <c:f>'22_02-20_03_2012'!$A$1</c:f>
              <c:strCache>
                <c:ptCount val="1"/>
                <c:pt idx="0">
                  <c:v>ANALISI EFFETTUATA DAL 22/02/2011 AL 20/03/2012 (4 fine settimana)</c:v>
                </c:pt>
              </c:strCache>
            </c:strRef>
          </c:tx>
          <c:invertIfNegative val="0"/>
          <c:val>
            <c:numRef>
              <c:f>'22_02-20_03_2012'!$E$6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20/03/2011 AL 18/04/2012 (4 fine settimana)</c:v>
                </c:pt>
              </c:strCache>
            </c:strRef>
          </c:tx>
          <c:invertIfNegative val="0"/>
          <c:val>
            <c:numRef>
              <c:f>'20_03-18_04_2012'!$E$6</c:f>
              <c:numCache>
                <c:formatCode>General</c:formatCode>
                <c:ptCount val="1"/>
                <c:pt idx="0">
                  <c:v>131.4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929664"/>
        <c:axId val="76947840"/>
      </c:barChart>
      <c:catAx>
        <c:axId val="76929664"/>
        <c:scaling>
          <c:orientation val="minMax"/>
        </c:scaling>
        <c:delete val="1"/>
        <c:axPos val="b"/>
        <c:majorTickMark val="out"/>
        <c:minorTickMark val="none"/>
        <c:tickLblPos val="none"/>
        <c:crossAx val="76947840"/>
        <c:crosses val="autoZero"/>
        <c:auto val="1"/>
        <c:lblAlgn val="ctr"/>
        <c:lblOffset val="100"/>
        <c:noMultiLvlLbl val="0"/>
      </c:catAx>
      <c:valAx>
        <c:axId val="7694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929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 IPA [ng campione</a:t>
            </a:r>
            <a:r>
              <a:rPr lang="it-IT" baseline="30000"/>
              <a:t>-1</a:t>
            </a:r>
            <a:r>
              <a:rPr lang="it-IT"/>
              <a:t>]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cat>
            <c:strRef>
              <c:f>#REF!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'08_04_2011-18_05_2011'!$B$4:$B$25</c:f>
              <c:numCache>
                <c:formatCode>0.00</c:formatCode>
                <c:ptCount val="22"/>
                <c:pt idx="0">
                  <c:v>26</c:v>
                </c:pt>
                <c:pt idx="1">
                  <c:v>42</c:v>
                </c:pt>
                <c:pt idx="2">
                  <c:v>47</c:v>
                </c:pt>
                <c:pt idx="3">
                  <c:v>5.4</c:v>
                </c:pt>
                <c:pt idx="4">
                  <c:v>29</c:v>
                </c:pt>
                <c:pt idx="5">
                  <c:v>31</c:v>
                </c:pt>
                <c:pt idx="6">
                  <c:v>4</c:v>
                </c:pt>
                <c:pt idx="7">
                  <c:v>6.6</c:v>
                </c:pt>
                <c:pt idx="8">
                  <c:v>14.6</c:v>
                </c:pt>
                <c:pt idx="9">
                  <c:v>38</c:v>
                </c:pt>
                <c:pt idx="10">
                  <c:v>41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620</c:v>
                </c:pt>
                <c:pt idx="17" formatCode="General">
                  <c:v>134</c:v>
                </c:pt>
                <c:pt idx="18" formatCode="General">
                  <c:v>105</c:v>
                </c:pt>
                <c:pt idx="19" formatCode="General">
                  <c:v>6.7</c:v>
                </c:pt>
                <c:pt idx="20" formatCode="General">
                  <c:v>710</c:v>
                </c:pt>
                <c:pt idx="21" formatCode="General">
                  <c:v>80</c:v>
                </c:pt>
              </c:numCache>
            </c:numRef>
          </c:val>
        </c:ser>
        <c:ser>
          <c:idx val="1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'18_05_2011-28_06_2011'!$B$4:$B$25</c:f>
              <c:numCache>
                <c:formatCode>0.00</c:formatCode>
                <c:ptCount val="22"/>
                <c:pt idx="0">
                  <c:v>58</c:v>
                </c:pt>
                <c:pt idx="1">
                  <c:v>56</c:v>
                </c:pt>
                <c:pt idx="2">
                  <c:v>40</c:v>
                </c:pt>
                <c:pt idx="3">
                  <c:v>4.5999999999999996</c:v>
                </c:pt>
                <c:pt idx="4">
                  <c:v>5.9</c:v>
                </c:pt>
                <c:pt idx="5">
                  <c:v>10.3</c:v>
                </c:pt>
                <c:pt idx="6">
                  <c:v>2.5</c:v>
                </c:pt>
                <c:pt idx="7">
                  <c:v>4.0999999999999996</c:v>
                </c:pt>
                <c:pt idx="8">
                  <c:v>5.2</c:v>
                </c:pt>
                <c:pt idx="9">
                  <c:v>13.9</c:v>
                </c:pt>
                <c:pt idx="10">
                  <c:v>9.5</c:v>
                </c:pt>
                <c:pt idx="11">
                  <c:v>0.5</c:v>
                </c:pt>
                <c:pt idx="12">
                  <c:v>2.1</c:v>
                </c:pt>
                <c:pt idx="13">
                  <c:v>0.5</c:v>
                </c:pt>
                <c:pt idx="14">
                  <c:v>0.5</c:v>
                </c:pt>
                <c:pt idx="15">
                  <c:v>1.2</c:v>
                </c:pt>
                <c:pt idx="16">
                  <c:v>467</c:v>
                </c:pt>
                <c:pt idx="17" formatCode="General">
                  <c:v>94</c:v>
                </c:pt>
                <c:pt idx="18" formatCode="General">
                  <c:v>171</c:v>
                </c:pt>
                <c:pt idx="19" formatCode="General">
                  <c:v>5.3</c:v>
                </c:pt>
                <c:pt idx="20" formatCode="General">
                  <c:v>2180</c:v>
                </c:pt>
                <c:pt idx="21" formatCode="General">
                  <c:v>63</c:v>
                </c:pt>
              </c:numCache>
            </c:numRef>
          </c:val>
        </c:ser>
        <c:ser>
          <c:idx val="2"/>
          <c:order val="2"/>
          <c:tx>
            <c:strRef>
              <c:f>'28_06_2011-8_08_2011'!$A$1</c:f>
              <c:strCache>
                <c:ptCount val="1"/>
                <c:pt idx="0">
                  <c:v>ANALISI EFFETTUATA DAL 28/06/2011 AL 8/08/2011 (6 fine settimana)</c:v>
                </c:pt>
              </c:strCache>
            </c:strRef>
          </c:tx>
          <c:invertIfNegative val="0"/>
          <c:val>
            <c:numRef>
              <c:f>'28_06_2011-8_08_2011'!$B$4:$B$25</c:f>
              <c:numCache>
                <c:formatCode>0.00</c:formatCode>
                <c:ptCount val="22"/>
                <c:pt idx="0">
                  <c:v>29</c:v>
                </c:pt>
                <c:pt idx="1">
                  <c:v>24</c:v>
                </c:pt>
                <c:pt idx="2">
                  <c:v>53</c:v>
                </c:pt>
                <c:pt idx="3">
                  <c:v>5.3</c:v>
                </c:pt>
                <c:pt idx="4">
                  <c:v>8.4</c:v>
                </c:pt>
                <c:pt idx="5">
                  <c:v>10.7</c:v>
                </c:pt>
                <c:pt idx="6">
                  <c:v>8.3000000000000007</c:v>
                </c:pt>
                <c:pt idx="7">
                  <c:v>4.8</c:v>
                </c:pt>
                <c:pt idx="8">
                  <c:v>4.5</c:v>
                </c:pt>
                <c:pt idx="9">
                  <c:v>14.3</c:v>
                </c:pt>
                <c:pt idx="10">
                  <c:v>10.1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1.2</c:v>
                </c:pt>
                <c:pt idx="16">
                  <c:v>720</c:v>
                </c:pt>
                <c:pt idx="17" formatCode="General">
                  <c:v>196</c:v>
                </c:pt>
                <c:pt idx="18" formatCode="General">
                  <c:v>140</c:v>
                </c:pt>
                <c:pt idx="19" formatCode="General">
                  <c:v>3.5</c:v>
                </c:pt>
                <c:pt idx="20" formatCode="General">
                  <c:v>620</c:v>
                </c:pt>
                <c:pt idx="21" formatCode="General">
                  <c:v>142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Chiusura'!$B$4:$B$25</c:f>
              <c:numCache>
                <c:formatCode>0.00</c:formatCode>
                <c:ptCount val="22"/>
                <c:pt idx="0">
                  <c:v>15.8</c:v>
                </c:pt>
                <c:pt idx="1">
                  <c:v>48</c:v>
                </c:pt>
                <c:pt idx="2">
                  <c:v>38</c:v>
                </c:pt>
                <c:pt idx="3">
                  <c:v>15.2</c:v>
                </c:pt>
                <c:pt idx="4">
                  <c:v>19.5</c:v>
                </c:pt>
                <c:pt idx="5">
                  <c:v>28</c:v>
                </c:pt>
                <c:pt idx="6">
                  <c:v>3.1</c:v>
                </c:pt>
                <c:pt idx="7">
                  <c:v>17.100000000000001</c:v>
                </c:pt>
                <c:pt idx="8">
                  <c:v>19.2</c:v>
                </c:pt>
                <c:pt idx="9">
                  <c:v>36</c:v>
                </c:pt>
                <c:pt idx="10">
                  <c:v>34</c:v>
                </c:pt>
                <c:pt idx="11">
                  <c:v>3.7</c:v>
                </c:pt>
                <c:pt idx="12">
                  <c:v>4.3</c:v>
                </c:pt>
                <c:pt idx="13">
                  <c:v>3.5</c:v>
                </c:pt>
                <c:pt idx="14">
                  <c:v>5.9</c:v>
                </c:pt>
                <c:pt idx="15">
                  <c:v>7</c:v>
                </c:pt>
                <c:pt idx="16">
                  <c:v>350</c:v>
                </c:pt>
                <c:pt idx="17" formatCode="General">
                  <c:v>200</c:v>
                </c:pt>
                <c:pt idx="18" formatCode="General">
                  <c:v>105</c:v>
                </c:pt>
                <c:pt idx="19" formatCode="General">
                  <c:v>26</c:v>
                </c:pt>
                <c:pt idx="20" formatCode="General">
                  <c:v>12800</c:v>
                </c:pt>
                <c:pt idx="21" formatCode="General">
                  <c:v>145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val>
            <c:numRef>
              <c:f>'07_09-13_10_2011'!$B$4:$B$25</c:f>
              <c:numCache>
                <c:formatCode>0.00</c:formatCode>
                <c:ptCount val="22"/>
                <c:pt idx="0">
                  <c:v>64</c:v>
                </c:pt>
                <c:pt idx="1">
                  <c:v>54</c:v>
                </c:pt>
                <c:pt idx="2">
                  <c:v>66</c:v>
                </c:pt>
                <c:pt idx="3">
                  <c:v>3.4</c:v>
                </c:pt>
                <c:pt idx="4">
                  <c:v>4.2</c:v>
                </c:pt>
                <c:pt idx="5">
                  <c:v>5.3</c:v>
                </c:pt>
                <c:pt idx="6">
                  <c:v>1.5</c:v>
                </c:pt>
                <c:pt idx="7">
                  <c:v>2</c:v>
                </c:pt>
                <c:pt idx="8">
                  <c:v>2.6</c:v>
                </c:pt>
                <c:pt idx="9">
                  <c:v>2.1</c:v>
                </c:pt>
                <c:pt idx="10">
                  <c:v>5.5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730</c:v>
                </c:pt>
                <c:pt idx="17" formatCode="General">
                  <c:v>100</c:v>
                </c:pt>
                <c:pt idx="18" formatCode="General">
                  <c:v>151</c:v>
                </c:pt>
                <c:pt idx="19" formatCode="General">
                  <c:v>2.9</c:v>
                </c:pt>
                <c:pt idx="20" formatCode="General">
                  <c:v>1150</c:v>
                </c:pt>
                <c:pt idx="21" formatCode="General">
                  <c:v>74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val>
            <c:numRef>
              <c:f>'13_10-14_11_2011'!$B$4:$B$25</c:f>
              <c:numCache>
                <c:formatCode>0.00</c:formatCode>
                <c:ptCount val="22"/>
                <c:pt idx="0">
                  <c:v>24</c:v>
                </c:pt>
                <c:pt idx="1">
                  <c:v>72</c:v>
                </c:pt>
                <c:pt idx="2">
                  <c:v>57</c:v>
                </c:pt>
                <c:pt idx="3">
                  <c:v>23</c:v>
                </c:pt>
                <c:pt idx="4">
                  <c:v>29</c:v>
                </c:pt>
                <c:pt idx="5">
                  <c:v>42</c:v>
                </c:pt>
                <c:pt idx="6">
                  <c:v>4.5999999999999996</c:v>
                </c:pt>
                <c:pt idx="7">
                  <c:v>26</c:v>
                </c:pt>
                <c:pt idx="8">
                  <c:v>29</c:v>
                </c:pt>
                <c:pt idx="9">
                  <c:v>53</c:v>
                </c:pt>
                <c:pt idx="10">
                  <c:v>51</c:v>
                </c:pt>
                <c:pt idx="11">
                  <c:v>5.5</c:v>
                </c:pt>
                <c:pt idx="12">
                  <c:v>6.5</c:v>
                </c:pt>
                <c:pt idx="13">
                  <c:v>5.2</c:v>
                </c:pt>
                <c:pt idx="14">
                  <c:v>8.9</c:v>
                </c:pt>
                <c:pt idx="15">
                  <c:v>10.4</c:v>
                </c:pt>
                <c:pt idx="16">
                  <c:v>530</c:v>
                </c:pt>
                <c:pt idx="17" formatCode="General">
                  <c:v>296</c:v>
                </c:pt>
                <c:pt idx="18" formatCode="General">
                  <c:v>158</c:v>
                </c:pt>
                <c:pt idx="19" formatCode="General">
                  <c:v>39</c:v>
                </c:pt>
                <c:pt idx="20" formatCode="General">
                  <c:v>19000</c:v>
                </c:pt>
                <c:pt idx="21" formatCode="General">
                  <c:v>216</c:v>
                </c:pt>
              </c:numCache>
            </c:numRef>
          </c:val>
        </c:ser>
        <c:ser>
          <c:idx val="6"/>
          <c:order val="6"/>
          <c:tx>
            <c:strRef>
              <c:f>'14_10-23_12_2011'!$A$1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val>
            <c:numRef>
              <c:f>'14_10-23_12_2011'!$B$4:$B$25</c:f>
              <c:numCache>
                <c:formatCode>0.00</c:formatCode>
                <c:ptCount val="22"/>
                <c:pt idx="0">
                  <c:v>38</c:v>
                </c:pt>
                <c:pt idx="1">
                  <c:v>18.100000000000001</c:v>
                </c:pt>
                <c:pt idx="2">
                  <c:v>10.9</c:v>
                </c:pt>
                <c:pt idx="3">
                  <c:v>9</c:v>
                </c:pt>
                <c:pt idx="4">
                  <c:v>13.7</c:v>
                </c:pt>
                <c:pt idx="5">
                  <c:v>20</c:v>
                </c:pt>
                <c:pt idx="6">
                  <c:v>1.6</c:v>
                </c:pt>
                <c:pt idx="7">
                  <c:v>6.9</c:v>
                </c:pt>
                <c:pt idx="8">
                  <c:v>8.6</c:v>
                </c:pt>
                <c:pt idx="9">
                  <c:v>10.199999999999999</c:v>
                </c:pt>
                <c:pt idx="10">
                  <c:v>13.2</c:v>
                </c:pt>
                <c:pt idx="11">
                  <c:v>3.3</c:v>
                </c:pt>
                <c:pt idx="12">
                  <c:v>2.1</c:v>
                </c:pt>
                <c:pt idx="13">
                  <c:v>1.5</c:v>
                </c:pt>
                <c:pt idx="14">
                  <c:v>4.0999999999999996</c:v>
                </c:pt>
                <c:pt idx="15">
                  <c:v>5.2</c:v>
                </c:pt>
                <c:pt idx="16">
                  <c:v>50</c:v>
                </c:pt>
                <c:pt idx="17" formatCode="General">
                  <c:v>86</c:v>
                </c:pt>
                <c:pt idx="18" formatCode="General">
                  <c:v>63</c:v>
                </c:pt>
                <c:pt idx="19" formatCode="General">
                  <c:v>10.8</c:v>
                </c:pt>
                <c:pt idx="20" formatCode="General">
                  <c:v>123</c:v>
                </c:pt>
                <c:pt idx="21" formatCode="General">
                  <c:v>27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'23_12-11_01_2012'!$B$4:$B$25</c:f>
              <c:numCache>
                <c:formatCode>0.00</c:formatCode>
                <c:ptCount val="22"/>
                <c:pt idx="0">
                  <c:v>63</c:v>
                </c:pt>
                <c:pt idx="1">
                  <c:v>296</c:v>
                </c:pt>
                <c:pt idx="2">
                  <c:v>110</c:v>
                </c:pt>
                <c:pt idx="3">
                  <c:v>86</c:v>
                </c:pt>
                <c:pt idx="4">
                  <c:v>92</c:v>
                </c:pt>
                <c:pt idx="5">
                  <c:v>164</c:v>
                </c:pt>
                <c:pt idx="6">
                  <c:v>61</c:v>
                </c:pt>
                <c:pt idx="7">
                  <c:v>58</c:v>
                </c:pt>
                <c:pt idx="8">
                  <c:v>32</c:v>
                </c:pt>
                <c:pt idx="9">
                  <c:v>73</c:v>
                </c:pt>
                <c:pt idx="10">
                  <c:v>146</c:v>
                </c:pt>
                <c:pt idx="11">
                  <c:v>19.899999999999999</c:v>
                </c:pt>
                <c:pt idx="12">
                  <c:v>28</c:v>
                </c:pt>
                <c:pt idx="13">
                  <c:v>14.5</c:v>
                </c:pt>
                <c:pt idx="14">
                  <c:v>23</c:v>
                </c:pt>
                <c:pt idx="15">
                  <c:v>28</c:v>
                </c:pt>
                <c:pt idx="16">
                  <c:v>730</c:v>
                </c:pt>
                <c:pt idx="17" formatCode="General">
                  <c:v>670</c:v>
                </c:pt>
                <c:pt idx="18" formatCode="General">
                  <c:v>129</c:v>
                </c:pt>
                <c:pt idx="19" formatCode="General">
                  <c:v>91</c:v>
                </c:pt>
                <c:pt idx="20" formatCode="General">
                  <c:v>720</c:v>
                </c:pt>
                <c:pt idx="21" formatCode="General">
                  <c:v>640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11/01/2011 AL 22/02/2012 (6 fine settimana)</c:v>
                </c:pt>
              </c:strCache>
            </c:strRef>
          </c:tx>
          <c:invertIfNegative val="0"/>
          <c:val>
            <c:numRef>
              <c:f>'11_01-22_02_2012'!$B$4:$B$25</c:f>
              <c:numCache>
                <c:formatCode>0.00</c:formatCode>
                <c:ptCount val="22"/>
                <c:pt idx="0">
                  <c:v>12.5</c:v>
                </c:pt>
                <c:pt idx="1">
                  <c:v>48</c:v>
                </c:pt>
                <c:pt idx="2">
                  <c:v>17</c:v>
                </c:pt>
                <c:pt idx="3">
                  <c:v>17.100000000000001</c:v>
                </c:pt>
                <c:pt idx="4">
                  <c:v>21</c:v>
                </c:pt>
                <c:pt idx="5">
                  <c:v>41</c:v>
                </c:pt>
                <c:pt idx="6">
                  <c:v>12.3</c:v>
                </c:pt>
                <c:pt idx="7">
                  <c:v>8.5</c:v>
                </c:pt>
                <c:pt idx="8">
                  <c:v>6.9</c:v>
                </c:pt>
                <c:pt idx="9">
                  <c:v>23</c:v>
                </c:pt>
                <c:pt idx="10">
                  <c:v>52</c:v>
                </c:pt>
                <c:pt idx="11">
                  <c:v>14.7</c:v>
                </c:pt>
                <c:pt idx="12">
                  <c:v>3.2</c:v>
                </c:pt>
                <c:pt idx="13">
                  <c:v>1.1000000000000001</c:v>
                </c:pt>
                <c:pt idx="14">
                  <c:v>3</c:v>
                </c:pt>
                <c:pt idx="15">
                  <c:v>4.0999999999999996</c:v>
                </c:pt>
                <c:pt idx="16">
                  <c:v>214</c:v>
                </c:pt>
                <c:pt idx="17" formatCode="General">
                  <c:v>260</c:v>
                </c:pt>
                <c:pt idx="18" formatCode="General">
                  <c:v>54</c:v>
                </c:pt>
                <c:pt idx="19" formatCode="General">
                  <c:v>16.8</c:v>
                </c:pt>
                <c:pt idx="20" formatCode="General">
                  <c:v>112</c:v>
                </c:pt>
                <c:pt idx="21" formatCode="General">
                  <c:v>136</c:v>
                </c:pt>
              </c:numCache>
            </c:numRef>
          </c:val>
        </c:ser>
        <c:ser>
          <c:idx val="9"/>
          <c:order val="9"/>
          <c:tx>
            <c:strRef>
              <c:f>'22_02-20_03_2012'!$A$1</c:f>
              <c:strCache>
                <c:ptCount val="1"/>
                <c:pt idx="0">
                  <c:v>ANALISI EFFETTUATA DAL 22/02/2011 AL 20/03/2012 (4 fine settimana)</c:v>
                </c:pt>
              </c:strCache>
            </c:strRef>
          </c:tx>
          <c:invertIfNegative val="0"/>
          <c:val>
            <c:numRef>
              <c:f>'22_02-20_03_2012'!$B$4:$B$25</c:f>
              <c:numCache>
                <c:formatCode>0.00</c:formatCode>
                <c:ptCount val="22"/>
                <c:pt idx="0">
                  <c:v>13</c:v>
                </c:pt>
                <c:pt idx="1">
                  <c:v>118</c:v>
                </c:pt>
                <c:pt idx="2">
                  <c:v>24</c:v>
                </c:pt>
                <c:pt idx="3">
                  <c:v>2.9</c:v>
                </c:pt>
                <c:pt idx="4">
                  <c:v>13</c:v>
                </c:pt>
                <c:pt idx="5">
                  <c:v>4.5999999999999996</c:v>
                </c:pt>
                <c:pt idx="6">
                  <c:v>5.9</c:v>
                </c:pt>
                <c:pt idx="7">
                  <c:v>1.8</c:v>
                </c:pt>
                <c:pt idx="8">
                  <c:v>6.7</c:v>
                </c:pt>
                <c:pt idx="9">
                  <c:v>7.4</c:v>
                </c:pt>
                <c:pt idx="10">
                  <c:v>9.3000000000000007</c:v>
                </c:pt>
                <c:pt idx="11">
                  <c:v>14</c:v>
                </c:pt>
                <c:pt idx="12">
                  <c:v>3.6</c:v>
                </c:pt>
                <c:pt idx="13">
                  <c:v>0.5</c:v>
                </c:pt>
                <c:pt idx="14">
                  <c:v>1.4</c:v>
                </c:pt>
                <c:pt idx="15">
                  <c:v>0.5</c:v>
                </c:pt>
                <c:pt idx="16">
                  <c:v>172</c:v>
                </c:pt>
                <c:pt idx="17" formatCode="General">
                  <c:v>62</c:v>
                </c:pt>
                <c:pt idx="18" formatCode="General">
                  <c:v>50</c:v>
                </c:pt>
                <c:pt idx="19" formatCode="General">
                  <c:v>10.9</c:v>
                </c:pt>
                <c:pt idx="20" formatCode="General">
                  <c:v>75</c:v>
                </c:pt>
                <c:pt idx="21" formatCode="General">
                  <c:v>59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20/03/2011 AL 18/04/2012 (4 fine settimana)</c:v>
                </c:pt>
              </c:strCache>
            </c:strRef>
          </c:tx>
          <c:invertIfNegative val="0"/>
          <c:val>
            <c:numRef>
              <c:f>'20_03-18_04_2012'!$B$4:$B$25</c:f>
              <c:numCache>
                <c:formatCode>0.00</c:formatCode>
                <c:ptCount val="22"/>
                <c:pt idx="0">
                  <c:v>12.6</c:v>
                </c:pt>
                <c:pt idx="1">
                  <c:v>55</c:v>
                </c:pt>
                <c:pt idx="2">
                  <c:v>8.3000000000000007</c:v>
                </c:pt>
                <c:pt idx="3">
                  <c:v>1.5</c:v>
                </c:pt>
                <c:pt idx="4">
                  <c:v>2.4</c:v>
                </c:pt>
                <c:pt idx="5">
                  <c:v>1.9</c:v>
                </c:pt>
                <c:pt idx="6">
                  <c:v>0.1</c:v>
                </c:pt>
                <c:pt idx="7">
                  <c:v>0.8</c:v>
                </c:pt>
                <c:pt idx="8">
                  <c:v>7.2</c:v>
                </c:pt>
                <c:pt idx="9">
                  <c:v>7.8</c:v>
                </c:pt>
                <c:pt idx="10">
                  <c:v>5.6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105</c:v>
                </c:pt>
                <c:pt idx="17" formatCode="General">
                  <c:v>48</c:v>
                </c:pt>
                <c:pt idx="18" formatCode="General">
                  <c:v>51</c:v>
                </c:pt>
                <c:pt idx="19" formatCode="General">
                  <c:v>0.5</c:v>
                </c:pt>
                <c:pt idx="20" formatCode="General">
                  <c:v>285</c:v>
                </c:pt>
                <c:pt idx="21" formatCode="General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681216"/>
        <c:axId val="78682752"/>
      </c:barChart>
      <c:catAx>
        <c:axId val="78681216"/>
        <c:scaling>
          <c:orientation val="minMax"/>
        </c:scaling>
        <c:delete val="0"/>
        <c:axPos val="b"/>
        <c:majorTickMark val="out"/>
        <c:minorTickMark val="none"/>
        <c:tickLblPos val="nextTo"/>
        <c:crossAx val="78682752"/>
        <c:crosses val="autoZero"/>
        <c:auto val="1"/>
        <c:lblAlgn val="ctr"/>
        <c:lblOffset val="100"/>
        <c:noMultiLvlLbl val="0"/>
      </c:catAx>
      <c:valAx>
        <c:axId val="78682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ng campione</a:t>
                </a:r>
                <a:r>
                  <a:rPr lang="it-IT" sz="1200" strike="noStrike" baseline="30000"/>
                  <a:t>-1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681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Congeneri IPA percentuale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'08_04_2011-18_05_2011'!$C$4:$C$25</c:f>
              <c:numCache>
                <c:formatCode>General</c:formatCode>
                <c:ptCount val="22"/>
                <c:pt idx="0">
                  <c:v>1.3382746551369158</c:v>
                </c:pt>
                <c:pt idx="1">
                  <c:v>2.1618282890673255</c:v>
                </c:pt>
                <c:pt idx="2">
                  <c:v>2.4191887996705788</c:v>
                </c:pt>
                <c:pt idx="3">
                  <c:v>0.27794935145151334</c:v>
                </c:pt>
                <c:pt idx="4">
                  <c:v>1.4926909614988677</c:v>
                </c:pt>
                <c:pt idx="5">
                  <c:v>1.5956351657401688</c:v>
                </c:pt>
                <c:pt idx="6">
                  <c:v>0.20588840848260243</c:v>
                </c:pt>
                <c:pt idx="7">
                  <c:v>0.33971587399629399</c:v>
                </c:pt>
                <c:pt idx="8">
                  <c:v>0.75149269096149884</c:v>
                </c:pt>
                <c:pt idx="9">
                  <c:v>1.9559398805847232</c:v>
                </c:pt>
                <c:pt idx="10">
                  <c:v>2.1103561869466749</c:v>
                </c:pt>
                <c:pt idx="11">
                  <c:v>2.5736051060325303E-2</c:v>
                </c:pt>
                <c:pt idx="12">
                  <c:v>2.5736051060325303E-2</c:v>
                </c:pt>
                <c:pt idx="13">
                  <c:v>2.5736051060325303E-2</c:v>
                </c:pt>
                <c:pt idx="14">
                  <c:v>2.5736051060325303E-2</c:v>
                </c:pt>
                <c:pt idx="15">
                  <c:v>2.5736051060325303E-2</c:v>
                </c:pt>
                <c:pt idx="16">
                  <c:v>31.912703314803377</c:v>
                </c:pt>
                <c:pt idx="17">
                  <c:v>6.8972616841671819</c:v>
                </c:pt>
                <c:pt idx="18">
                  <c:v>5.4045707226683133</c:v>
                </c:pt>
                <c:pt idx="19">
                  <c:v>0.34486308420835909</c:v>
                </c:pt>
                <c:pt idx="20">
                  <c:v>36.54519250566193</c:v>
                </c:pt>
                <c:pt idx="21">
                  <c:v>4.1177681696520487</c:v>
                </c:pt>
              </c:numCache>
            </c:numRef>
          </c:val>
        </c:ser>
        <c:ser>
          <c:idx val="1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'18_05_2011-28_06_2011'!$C$4:$C$25</c:f>
              <c:numCache>
                <c:formatCode>General</c:formatCode>
                <c:ptCount val="22"/>
                <c:pt idx="0">
                  <c:v>1.8152796469594068</c:v>
                </c:pt>
                <c:pt idx="1">
                  <c:v>1.7526837970642546</c:v>
                </c:pt>
                <c:pt idx="2">
                  <c:v>1.2519169979030389</c:v>
                </c:pt>
                <c:pt idx="3">
                  <c:v>0.14397045475884948</c:v>
                </c:pt>
                <c:pt idx="4">
                  <c:v>0.18465775719069827</c:v>
                </c:pt>
                <c:pt idx="5">
                  <c:v>0.3223686269600326</c:v>
                </c:pt>
                <c:pt idx="6">
                  <c:v>7.8244812368939931E-2</c:v>
                </c:pt>
                <c:pt idx="7">
                  <c:v>0.12832149228506148</c:v>
                </c:pt>
                <c:pt idx="8">
                  <c:v>0.16274920972739507</c:v>
                </c:pt>
                <c:pt idx="9">
                  <c:v>0.43504115677130606</c:v>
                </c:pt>
                <c:pt idx="10">
                  <c:v>0.29733028700197178</c:v>
                </c:pt>
                <c:pt idx="11">
                  <c:v>1.564896247378799E-2</c:v>
                </c:pt>
                <c:pt idx="12">
                  <c:v>6.572564238990955E-2</c:v>
                </c:pt>
                <c:pt idx="13">
                  <c:v>1.564896247378799E-2</c:v>
                </c:pt>
                <c:pt idx="14">
                  <c:v>1.564896247378799E-2</c:v>
                </c:pt>
                <c:pt idx="15">
                  <c:v>3.7557509937091171E-2</c:v>
                </c:pt>
                <c:pt idx="16">
                  <c:v>14.616130950517981</c:v>
                </c:pt>
                <c:pt idx="17">
                  <c:v>2.9420049450721417</c:v>
                </c:pt>
                <c:pt idx="18">
                  <c:v>5.3519451660354918</c:v>
                </c:pt>
                <c:pt idx="19">
                  <c:v>0.16587900222215268</c:v>
                </c:pt>
                <c:pt idx="20">
                  <c:v>68.229476385715628</c:v>
                </c:pt>
                <c:pt idx="21">
                  <c:v>1.9717692716972866</c:v>
                </c:pt>
              </c:numCache>
            </c:numRef>
          </c:val>
        </c:ser>
        <c:ser>
          <c:idx val="2"/>
          <c:order val="2"/>
          <c:tx>
            <c:strRef>
              <c:f>'28_06_2011-8_08_2011'!$A$1</c:f>
              <c:strCache>
                <c:ptCount val="1"/>
                <c:pt idx="0">
                  <c:v>ANALISI EFFETTUATA DAL 28/06/2011 AL 8/08/2011 (6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'28_06_2011-8_08_2011'!$C$4:$C$25</c:f>
              <c:numCache>
                <c:formatCode>General</c:formatCode>
                <c:ptCount val="22"/>
                <c:pt idx="0">
                  <c:v>1.4521055530519253</c:v>
                </c:pt>
                <c:pt idx="1">
                  <c:v>1.2017425266636623</c:v>
                </c:pt>
                <c:pt idx="2">
                  <c:v>2.6538480797155874</c:v>
                </c:pt>
                <c:pt idx="3">
                  <c:v>0.26538480797155878</c:v>
                </c:pt>
                <c:pt idx="4">
                  <c:v>0.42060988433228186</c:v>
                </c:pt>
                <c:pt idx="5">
                  <c:v>0.53577687647088279</c:v>
                </c:pt>
                <c:pt idx="6">
                  <c:v>0.41560262380451662</c:v>
                </c:pt>
                <c:pt idx="7">
                  <c:v>0.24034850533273247</c:v>
                </c:pt>
                <c:pt idx="8">
                  <c:v>0.22532672374943669</c:v>
                </c:pt>
                <c:pt idx="9">
                  <c:v>0.71603825547043221</c:v>
                </c:pt>
                <c:pt idx="10">
                  <c:v>0.50573331330429128</c:v>
                </c:pt>
                <c:pt idx="11">
                  <c:v>2.5036302638826297E-2</c:v>
                </c:pt>
                <c:pt idx="12">
                  <c:v>2.5036302638826297E-2</c:v>
                </c:pt>
                <c:pt idx="13">
                  <c:v>2.5036302638826297E-2</c:v>
                </c:pt>
                <c:pt idx="14">
                  <c:v>2.5036302638826297E-2</c:v>
                </c:pt>
                <c:pt idx="15">
                  <c:v>6.0087126333183118E-2</c:v>
                </c:pt>
                <c:pt idx="16">
                  <c:v>36.052275799909872</c:v>
                </c:pt>
                <c:pt idx="17">
                  <c:v>9.8142306344199106</c:v>
                </c:pt>
                <c:pt idx="18">
                  <c:v>7.0101647388713637</c:v>
                </c:pt>
                <c:pt idx="19">
                  <c:v>0.1752541184717841</c:v>
                </c:pt>
                <c:pt idx="20">
                  <c:v>31.04501527214461</c:v>
                </c:pt>
                <c:pt idx="21">
                  <c:v>7.1103099494266688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'08_08-07_09_2011 Chiusura'!$C$4:$C$25</c:f>
              <c:numCache>
                <c:formatCode>General</c:formatCode>
                <c:ptCount val="22"/>
                <c:pt idx="0">
                  <c:v>0.11347069511573295</c:v>
                </c:pt>
                <c:pt idx="1">
                  <c:v>0.34472109908577092</c:v>
                </c:pt>
                <c:pt idx="2">
                  <c:v>0.272904203442902</c:v>
                </c:pt>
                <c:pt idx="3">
                  <c:v>0.1091616813771608</c:v>
                </c:pt>
                <c:pt idx="4">
                  <c:v>0.14004294650359445</c:v>
                </c:pt>
                <c:pt idx="5">
                  <c:v>0.20108730780003303</c:v>
                </c:pt>
                <c:pt idx="6">
                  <c:v>2.2263237649289374E-2</c:v>
                </c:pt>
                <c:pt idx="7">
                  <c:v>0.12280689154930591</c:v>
                </c:pt>
                <c:pt idx="8">
                  <c:v>0.13788843963430836</c:v>
                </c:pt>
                <c:pt idx="9">
                  <c:v>0.25854082431432818</c:v>
                </c:pt>
                <c:pt idx="10">
                  <c:v>0.24417744518575443</c:v>
                </c:pt>
                <c:pt idx="11">
                  <c:v>2.6572251387861508E-2</c:v>
                </c:pt>
                <c:pt idx="12">
                  <c:v>3.0881265126433646E-2</c:v>
                </c:pt>
                <c:pt idx="13">
                  <c:v>2.5135913475004129E-2</c:v>
                </c:pt>
                <c:pt idx="14">
                  <c:v>4.2371968429292681E-2</c:v>
                </c:pt>
                <c:pt idx="15">
                  <c:v>5.0271826950008258E-2</c:v>
                </c:pt>
                <c:pt idx="16">
                  <c:v>2.5135913475004128</c:v>
                </c:pt>
                <c:pt idx="17">
                  <c:v>1.436337912857379</c:v>
                </c:pt>
                <c:pt idx="18">
                  <c:v>0.75407740425012393</c:v>
                </c:pt>
                <c:pt idx="19">
                  <c:v>0.18672392867145926</c:v>
                </c:pt>
                <c:pt idx="20">
                  <c:v>91.925626422872256</c:v>
                </c:pt>
                <c:pt idx="21">
                  <c:v>1.0413449868215998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'07_09-13_10_2011'!$C$4:$C$25</c:f>
              <c:numCache>
                <c:formatCode>General</c:formatCode>
                <c:ptCount val="22"/>
                <c:pt idx="0">
                  <c:v>2.643535729037588</c:v>
                </c:pt>
                <c:pt idx="1">
                  <c:v>2.2304832713754648</c:v>
                </c:pt>
                <c:pt idx="2">
                  <c:v>2.7261462205700124</c:v>
                </c:pt>
                <c:pt idx="3">
                  <c:v>0.14043783560512185</c:v>
                </c:pt>
                <c:pt idx="4">
                  <c:v>0.17348203221809172</c:v>
                </c:pt>
                <c:pt idx="5">
                  <c:v>0.21891780256092522</c:v>
                </c:pt>
                <c:pt idx="6">
                  <c:v>6.1957868649318466E-2</c:v>
                </c:pt>
                <c:pt idx="7">
                  <c:v>8.2610491532424626E-2</c:v>
                </c:pt>
                <c:pt idx="8">
                  <c:v>0.10739363899215201</c:v>
                </c:pt>
                <c:pt idx="9">
                  <c:v>8.674101610904586E-2</c:v>
                </c:pt>
                <c:pt idx="10">
                  <c:v>0.22717885171416768</c:v>
                </c:pt>
                <c:pt idx="11">
                  <c:v>2.0652622883106157E-2</c:v>
                </c:pt>
                <c:pt idx="12">
                  <c:v>2.0652622883106157E-2</c:v>
                </c:pt>
                <c:pt idx="13">
                  <c:v>2.0652622883106157E-2</c:v>
                </c:pt>
                <c:pt idx="14">
                  <c:v>2.0652622883106157E-2</c:v>
                </c:pt>
                <c:pt idx="15">
                  <c:v>2.0652622883106157E-2</c:v>
                </c:pt>
                <c:pt idx="16">
                  <c:v>30.152829409334984</c:v>
                </c:pt>
                <c:pt idx="17">
                  <c:v>4.1305245766212302</c:v>
                </c:pt>
                <c:pt idx="18">
                  <c:v>6.2370921106980584</c:v>
                </c:pt>
                <c:pt idx="19">
                  <c:v>0.11978521272201569</c:v>
                </c:pt>
                <c:pt idx="20">
                  <c:v>47.501032631144156</c:v>
                </c:pt>
                <c:pt idx="21">
                  <c:v>3.0565881866997109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'13_10-14_11_2011'!$C$4:$C$25</c:f>
              <c:numCache>
                <c:formatCode>General</c:formatCode>
                <c:ptCount val="22"/>
                <c:pt idx="0">
                  <c:v>0.11601993609235187</c:v>
                </c:pt>
                <c:pt idx="1">
                  <c:v>0.34805980827705563</c:v>
                </c:pt>
                <c:pt idx="2">
                  <c:v>0.27554734821933569</c:v>
                </c:pt>
                <c:pt idx="3">
                  <c:v>0.11118577208850389</c:v>
                </c:pt>
                <c:pt idx="4">
                  <c:v>0.14019075611159185</c:v>
                </c:pt>
                <c:pt idx="5">
                  <c:v>0.20303488816161577</c:v>
                </c:pt>
                <c:pt idx="6">
                  <c:v>2.2237154417700775E-2</c:v>
                </c:pt>
                <c:pt idx="7">
                  <c:v>0.12568826410004785</c:v>
                </c:pt>
                <c:pt idx="8">
                  <c:v>0.14019075611159185</c:v>
                </c:pt>
                <c:pt idx="9">
                  <c:v>0.25621069220394371</c:v>
                </c:pt>
                <c:pt idx="10">
                  <c:v>0.24654236419624775</c:v>
                </c:pt>
                <c:pt idx="11">
                  <c:v>2.658790202116397E-2</c:v>
                </c:pt>
                <c:pt idx="12">
                  <c:v>3.1422066025011963E-2</c:v>
                </c:pt>
                <c:pt idx="13">
                  <c:v>2.5137652820009574E-2</c:v>
                </c:pt>
                <c:pt idx="14">
                  <c:v>4.3024059634247158E-2</c:v>
                </c:pt>
                <c:pt idx="15">
                  <c:v>5.0275305640019148E-2</c:v>
                </c:pt>
                <c:pt idx="16">
                  <c:v>2.5621069220394372</c:v>
                </c:pt>
                <c:pt idx="17">
                  <c:v>1.4309125451390066</c:v>
                </c:pt>
                <c:pt idx="18">
                  <c:v>0.76379791260798324</c:v>
                </c:pt>
                <c:pt idx="19">
                  <c:v>0.18853239615007181</c:v>
                </c:pt>
                <c:pt idx="20">
                  <c:v>91.849116073111901</c:v>
                </c:pt>
                <c:pt idx="21">
                  <c:v>1.0441794248311669</c:v>
                </c:pt>
              </c:numCache>
            </c:numRef>
          </c:val>
        </c:ser>
        <c:ser>
          <c:idx val="6"/>
          <c:order val="6"/>
          <c:tx>
            <c:strRef>
              <c:f>'14_10-23_12_2011'!$A$1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'14_10-23_12_2011'!$C$4:$C$25</c:f>
              <c:numCache>
                <c:formatCode>General</c:formatCode>
                <c:ptCount val="22"/>
                <c:pt idx="0">
                  <c:v>7.2215887495248943</c:v>
                </c:pt>
                <c:pt idx="1">
                  <c:v>3.4397567464842265</c:v>
                </c:pt>
                <c:pt idx="2">
                  <c:v>2.0714557202584567</c:v>
                </c:pt>
                <c:pt idx="3">
                  <c:v>1.7103762827822118</c:v>
                </c:pt>
                <c:pt idx="4">
                  <c:v>2.6035727860129225</c:v>
                </c:pt>
                <c:pt idx="5">
                  <c:v>3.8008361839604712</c:v>
                </c:pt>
                <c:pt idx="6">
                  <c:v>0.30406689471683768</c:v>
                </c:pt>
                <c:pt idx="7">
                  <c:v>1.3112884834663625</c:v>
                </c:pt>
                <c:pt idx="8">
                  <c:v>1.6343595591030027</c:v>
                </c:pt>
                <c:pt idx="9">
                  <c:v>1.9384264538198401</c:v>
                </c:pt>
                <c:pt idx="10">
                  <c:v>2.5085518814139109</c:v>
                </c:pt>
                <c:pt idx="11">
                  <c:v>0.62713797035347774</c:v>
                </c:pt>
                <c:pt idx="12">
                  <c:v>0.39908779931584948</c:v>
                </c:pt>
                <c:pt idx="13">
                  <c:v>0.28506271379703529</c:v>
                </c:pt>
                <c:pt idx="14">
                  <c:v>0.77917141771189646</c:v>
                </c:pt>
                <c:pt idx="15">
                  <c:v>0.98821740782972256</c:v>
                </c:pt>
                <c:pt idx="16">
                  <c:v>9.5020904599011775</c:v>
                </c:pt>
                <c:pt idx="17">
                  <c:v>16.343595591030024</c:v>
                </c:pt>
                <c:pt idx="18">
                  <c:v>11.972633979475484</c:v>
                </c:pt>
                <c:pt idx="19">
                  <c:v>2.0524515393386547</c:v>
                </c:pt>
                <c:pt idx="20">
                  <c:v>23.375142531356897</c:v>
                </c:pt>
                <c:pt idx="21">
                  <c:v>5.131128848346636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'23_12-11_01_2012'!$C$4:$C$25</c:f>
              <c:numCache>
                <c:formatCode>General</c:formatCode>
                <c:ptCount val="22"/>
                <c:pt idx="0">
                  <c:v>1.4738910724312186</c:v>
                </c:pt>
                <c:pt idx="1">
                  <c:v>6.9249485307879475</c:v>
                </c:pt>
                <c:pt idx="2">
                  <c:v>2.5734606026576832</c:v>
                </c:pt>
                <c:pt idx="3">
                  <c:v>2.0119782893505525</c:v>
                </c:pt>
                <c:pt idx="4">
                  <c:v>2.1523488676773348</c:v>
                </c:pt>
                <c:pt idx="5">
                  <c:v>3.8367958075987278</c:v>
                </c:pt>
                <c:pt idx="6">
                  <c:v>1.4271008796556244</c:v>
                </c:pt>
                <c:pt idx="7">
                  <c:v>1.356915590492233</c:v>
                </c:pt>
                <c:pt idx="8">
                  <c:v>0.74864308440950778</c:v>
                </c:pt>
                <c:pt idx="9">
                  <c:v>1.7078420363091897</c:v>
                </c:pt>
                <c:pt idx="10">
                  <c:v>3.4156840726183795</c:v>
                </c:pt>
                <c:pt idx="11">
                  <c:v>0.4655624181171627</c:v>
                </c:pt>
                <c:pt idx="12">
                  <c:v>0.65506269885831936</c:v>
                </c:pt>
                <c:pt idx="13">
                  <c:v>0.33922889762305825</c:v>
                </c:pt>
                <c:pt idx="14">
                  <c:v>0.5380872169193337</c:v>
                </c:pt>
                <c:pt idx="15">
                  <c:v>0.65506269885831936</c:v>
                </c:pt>
                <c:pt idx="16">
                  <c:v>17.078420363091897</c:v>
                </c:pt>
                <c:pt idx="17">
                  <c:v>15.674714579824069</c:v>
                </c:pt>
                <c:pt idx="18">
                  <c:v>3.0179674340258282</c:v>
                </c:pt>
                <c:pt idx="19">
                  <c:v>2.1289537712895381</c:v>
                </c:pt>
                <c:pt idx="20">
                  <c:v>16.844469399213928</c:v>
                </c:pt>
                <c:pt idx="21">
                  <c:v>14.972861688190156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11/01/2011 AL 22/02/2012 (6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'11_01-22_02_2012'!$C$4:$C$25</c:f>
              <c:numCache>
                <c:formatCode>General</c:formatCode>
                <c:ptCount val="22"/>
                <c:pt idx="0">
                  <c:v>1.1593396401409757</c:v>
                </c:pt>
                <c:pt idx="1">
                  <c:v>4.4518642181413464</c:v>
                </c:pt>
                <c:pt idx="2">
                  <c:v>1.5767019105917268</c:v>
                </c:pt>
                <c:pt idx="3">
                  <c:v>1.5859766277128546</c:v>
                </c:pt>
                <c:pt idx="4">
                  <c:v>1.9476905954368393</c:v>
                </c:pt>
                <c:pt idx="5">
                  <c:v>3.8026340196624</c:v>
                </c:pt>
                <c:pt idx="6">
                  <c:v>1.1407902058987203</c:v>
                </c:pt>
                <c:pt idx="7">
                  <c:v>0.78835095529586341</c:v>
                </c:pt>
                <c:pt idx="8">
                  <c:v>0.63995548135781855</c:v>
                </c:pt>
                <c:pt idx="9">
                  <c:v>2.133184937859395</c:v>
                </c:pt>
                <c:pt idx="10">
                  <c:v>4.8228529029864591</c:v>
                </c:pt>
                <c:pt idx="11">
                  <c:v>1.3633834168057872</c:v>
                </c:pt>
                <c:pt idx="12">
                  <c:v>0.29679094787608978</c:v>
                </c:pt>
                <c:pt idx="13">
                  <c:v>0.10202188833240587</c:v>
                </c:pt>
                <c:pt idx="14">
                  <c:v>0.27824151363383415</c:v>
                </c:pt>
                <c:pt idx="15">
                  <c:v>0.38026340196623998</c:v>
                </c:pt>
                <c:pt idx="16">
                  <c:v>19.847894639213504</c:v>
                </c:pt>
                <c:pt idx="17">
                  <c:v>24.114264514932295</c:v>
                </c:pt>
                <c:pt idx="18">
                  <c:v>5.0083472454090154</c:v>
                </c:pt>
                <c:pt idx="19">
                  <c:v>1.5581524763494714</c:v>
                </c:pt>
                <c:pt idx="20">
                  <c:v>10.387683175663142</c:v>
                </c:pt>
                <c:pt idx="21">
                  <c:v>12.613615284733815</c:v>
                </c:pt>
              </c:numCache>
            </c:numRef>
          </c:val>
        </c:ser>
        <c:ser>
          <c:idx val="9"/>
          <c:order val="9"/>
          <c:tx>
            <c:strRef>
              <c:f>'22_02-20_03_2012'!$A$1</c:f>
              <c:strCache>
                <c:ptCount val="1"/>
                <c:pt idx="0">
                  <c:v>ANALISI EFFETTUATA DAL 22/02/2011 AL 20/03/2012 (4 fine settimana)</c:v>
                </c:pt>
              </c:strCache>
            </c:strRef>
          </c:tx>
          <c:invertIfNegative val="0"/>
          <c:cat>
            <c:strRef>
              <c:f>'22_02-20_03_2012'!$A$4:$A$25</c:f>
              <c:strCache>
                <c:ptCount val="22"/>
                <c:pt idx="0">
                  <c:v>Acenaftnene</c:v>
                </c:pt>
                <c:pt idx="1">
                  <c:v>Acenaftilene</c:v>
                </c:pt>
                <c:pt idx="2">
                  <c:v>Antracene</c:v>
                </c:pt>
                <c:pt idx="3">
                  <c:v>Benzo[a]Antracene</c:v>
                </c:pt>
                <c:pt idx="4">
                  <c:v>Benzo[g,h,i]Perilene</c:v>
                </c:pt>
                <c:pt idx="5">
                  <c:v>Benzo[b]Fluorantene</c:v>
                </c:pt>
                <c:pt idx="6">
                  <c:v>Benzo[j]Fluorantene</c:v>
                </c:pt>
                <c:pt idx="7">
                  <c:v>Benzo[k]Fluorantene</c:v>
                </c:pt>
                <c:pt idx="8">
                  <c:v>Benzo[a]Pirebe</c:v>
                </c:pt>
                <c:pt idx="9">
                  <c:v>Benzo[e]Pirene</c:v>
                </c:pt>
                <c:pt idx="10">
                  <c:v>Crisene</c:v>
                </c:pt>
                <c:pt idx="11">
                  <c:v>Dibenzo[a,h]Antracene</c:v>
                </c:pt>
                <c:pt idx="12">
                  <c:v>Dibenzo[a,e]Pirene</c:v>
                </c:pt>
                <c:pt idx="13">
                  <c:v>Dibenzo[a,h]Pirene</c:v>
                </c:pt>
                <c:pt idx="14">
                  <c:v>Dibenzo[a,i]Pirene</c:v>
                </c:pt>
                <c:pt idx="15">
                  <c:v>Dibenzo[a,l]Pirene</c:v>
                </c:pt>
                <c:pt idx="16">
                  <c:v>Fenantrene</c:v>
                </c:pt>
                <c:pt idx="17">
                  <c:v>Fluorantene</c:v>
                </c:pt>
                <c:pt idx="18">
                  <c:v>Fluorene</c:v>
                </c:pt>
                <c:pt idx="19">
                  <c:v>Indeno[1,2,3-cd]Pirene</c:v>
                </c:pt>
                <c:pt idx="20">
                  <c:v>Naftalene</c:v>
                </c:pt>
                <c:pt idx="21">
                  <c:v>Pirene</c:v>
                </c:pt>
              </c:strCache>
            </c:strRef>
          </c:cat>
          <c:val>
            <c:numRef>
              <c:f>'22_02-20_03_2012'!$C$4:$C$25</c:f>
              <c:numCache>
                <c:formatCode>General</c:formatCode>
                <c:ptCount val="22"/>
                <c:pt idx="0">
                  <c:v>1.9832189168573606</c:v>
                </c:pt>
                <c:pt idx="1">
                  <c:v>18.001525553012968</c:v>
                </c:pt>
                <c:pt idx="2">
                  <c:v>3.6613272311212817</c:v>
                </c:pt>
                <c:pt idx="3">
                  <c:v>0.44241037376048814</c:v>
                </c:pt>
                <c:pt idx="4">
                  <c:v>1.9832189168573606</c:v>
                </c:pt>
                <c:pt idx="5">
                  <c:v>0.70175438596491224</c:v>
                </c:pt>
                <c:pt idx="6">
                  <c:v>0.90007627765064846</c:v>
                </c:pt>
                <c:pt idx="7">
                  <c:v>0.27459954233409611</c:v>
                </c:pt>
                <c:pt idx="8">
                  <c:v>1.0221205186880244</c:v>
                </c:pt>
                <c:pt idx="9">
                  <c:v>1.1289092295957286</c:v>
                </c:pt>
                <c:pt idx="10">
                  <c:v>1.4187643020594967</c:v>
                </c:pt>
                <c:pt idx="11">
                  <c:v>2.1357742181540811</c:v>
                </c:pt>
                <c:pt idx="12">
                  <c:v>0.54919908466819223</c:v>
                </c:pt>
                <c:pt idx="13">
                  <c:v>7.6277650648360035E-2</c:v>
                </c:pt>
                <c:pt idx="14">
                  <c:v>0.21357742181540806</c:v>
                </c:pt>
                <c:pt idx="15">
                  <c:v>7.6277650648360035E-2</c:v>
                </c:pt>
                <c:pt idx="16">
                  <c:v>26.239511823035848</c:v>
                </c:pt>
                <c:pt idx="17">
                  <c:v>9.4584286803966435</c:v>
                </c:pt>
                <c:pt idx="18">
                  <c:v>7.6277650648360034</c:v>
                </c:pt>
                <c:pt idx="19">
                  <c:v>1.6628527841342486</c:v>
                </c:pt>
                <c:pt idx="20">
                  <c:v>11.441647597254006</c:v>
                </c:pt>
                <c:pt idx="21">
                  <c:v>9.0007627765064839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20/03/2011 AL 18/04/2012 (4 fine settimana)</c:v>
                </c:pt>
              </c:strCache>
            </c:strRef>
          </c:tx>
          <c:invertIfNegative val="0"/>
          <c:val>
            <c:numRef>
              <c:f>'20_03-18_04_2012'!$C$4:$C$25</c:f>
              <c:numCache>
                <c:formatCode>General</c:formatCode>
                <c:ptCount val="22"/>
                <c:pt idx="0">
                  <c:v>2.0514490394008464</c:v>
                </c:pt>
                <c:pt idx="1">
                  <c:v>8.9547378704005194</c:v>
                </c:pt>
                <c:pt idx="2">
                  <c:v>1.3513513513513513</c:v>
                </c:pt>
                <c:pt idx="3">
                  <c:v>0.24422012373819602</c:v>
                </c:pt>
                <c:pt idx="4">
                  <c:v>0.39075219798111355</c:v>
                </c:pt>
                <c:pt idx="5">
                  <c:v>0.30934549006838158</c:v>
                </c:pt>
                <c:pt idx="6">
                  <c:v>1.6281341582546401E-2</c:v>
                </c:pt>
                <c:pt idx="7">
                  <c:v>0.13025073266037121</c:v>
                </c:pt>
                <c:pt idx="8">
                  <c:v>1.1722565939433409</c:v>
                </c:pt>
                <c:pt idx="9">
                  <c:v>1.2699446434386192</c:v>
                </c:pt>
                <c:pt idx="10">
                  <c:v>0.91175512862259833</c:v>
                </c:pt>
                <c:pt idx="11">
                  <c:v>8.140670791273201E-2</c:v>
                </c:pt>
                <c:pt idx="12">
                  <c:v>8.140670791273201E-2</c:v>
                </c:pt>
                <c:pt idx="13">
                  <c:v>8.140670791273201E-2</c:v>
                </c:pt>
                <c:pt idx="14">
                  <c:v>8.140670791273201E-2</c:v>
                </c:pt>
                <c:pt idx="15">
                  <c:v>8.140670791273201E-2</c:v>
                </c:pt>
                <c:pt idx="16">
                  <c:v>17.095408661673719</c:v>
                </c:pt>
                <c:pt idx="17">
                  <c:v>7.8150439596222725</c:v>
                </c:pt>
                <c:pt idx="18">
                  <c:v>8.3034842070986645</c:v>
                </c:pt>
                <c:pt idx="19">
                  <c:v>8.140670791273201E-2</c:v>
                </c:pt>
                <c:pt idx="20">
                  <c:v>46.401823510257238</c:v>
                </c:pt>
                <c:pt idx="21">
                  <c:v>3.0934549006838159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777728"/>
        <c:axId val="78779520"/>
      </c:barChart>
      <c:catAx>
        <c:axId val="78777728"/>
        <c:scaling>
          <c:orientation val="minMax"/>
        </c:scaling>
        <c:delete val="0"/>
        <c:axPos val="b"/>
        <c:majorTickMark val="out"/>
        <c:minorTickMark val="none"/>
        <c:tickLblPos val="nextTo"/>
        <c:crossAx val="78779520"/>
        <c:crosses val="autoZero"/>
        <c:auto val="1"/>
        <c:lblAlgn val="ctr"/>
        <c:lblOffset val="100"/>
        <c:noMultiLvlLbl val="0"/>
      </c:catAx>
      <c:valAx>
        <c:axId val="78779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200"/>
                  <a:t>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777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Deposizioni Totali [ng m</a:t>
            </a:r>
            <a:r>
              <a:rPr lang="it-IT" baseline="30000"/>
              <a:t>-2 </a:t>
            </a:r>
            <a:r>
              <a:rPr lang="it-IT"/>
              <a:t>d</a:t>
            </a:r>
            <a:r>
              <a:rPr lang="it-IT" baseline="30000"/>
              <a:t>-1</a:t>
            </a:r>
            <a:r>
              <a:rPr lang="it-IT" baseline="0"/>
              <a:t>]</a:t>
            </a:r>
            <a:endParaRPr lang="it-IT" baseline="30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'08_04_2011-18_05_2011'!$A$1</c:f>
              <c:strCache>
                <c:ptCount val="1"/>
                <c:pt idx="0">
                  <c:v>ANALISI EFFETTUATA DAL 08/04/2011 AL 18/05/2011 (6 fine settimana)</c:v>
                </c:pt>
              </c:strCache>
            </c:strRef>
          </c:tx>
          <c:invertIfNegative val="0"/>
          <c:val>
            <c:numRef>
              <c:f>'08_04_2011-18_05_2011'!$B$30</c:f>
              <c:numCache>
                <c:formatCode>0.000</c:formatCode>
                <c:ptCount val="1"/>
                <c:pt idx="0">
                  <c:v>1403.7572254335262</c:v>
                </c:pt>
              </c:numCache>
            </c:numRef>
          </c:val>
        </c:ser>
        <c:ser>
          <c:idx val="1"/>
          <c:order val="1"/>
          <c:tx>
            <c:strRef>
              <c:f>'18_05_2011-28_06_2011'!$A$1</c:f>
              <c:strCache>
                <c:ptCount val="1"/>
                <c:pt idx="0">
                  <c:v>ANALISI EFFETTUATA DAL 18/05/2011 AL 28/06/2011 (6 fine settimana)</c:v>
                </c:pt>
              </c:strCache>
            </c:strRef>
          </c:tx>
          <c:invertIfNegative val="0"/>
          <c:val>
            <c:numRef>
              <c:f>'18_05_2011-28_06_2011'!$B$30</c:f>
              <c:numCache>
                <c:formatCode>0.000</c:formatCode>
                <c:ptCount val="1"/>
                <c:pt idx="0">
                  <c:v>2261.6686415831045</c:v>
                </c:pt>
              </c:numCache>
            </c:numRef>
          </c:val>
        </c:ser>
        <c:ser>
          <c:idx val="2"/>
          <c:order val="2"/>
          <c:tx>
            <c:strRef>
              <c:f>'28_06_2011-8_08_2011'!$A$1</c:f>
              <c:strCache>
                <c:ptCount val="1"/>
                <c:pt idx="0">
                  <c:v>ANALISI EFFETTUATA DAL 28/06/2011 AL 8/08/2011 (6 fine settimana)</c:v>
                </c:pt>
              </c:strCache>
            </c:strRef>
          </c:tx>
          <c:invertIfNegative val="0"/>
          <c:val>
            <c:numRef>
              <c:f>'28_06_2011-8_08_2011'!$B$30</c:f>
              <c:numCache>
                <c:formatCode>0.000</c:formatCode>
                <c:ptCount val="1"/>
                <c:pt idx="0">
                  <c:v>1413.6579274844662</c:v>
                </c:pt>
              </c:numCache>
            </c:numRef>
          </c:val>
        </c:ser>
        <c:ser>
          <c:idx val="3"/>
          <c:order val="3"/>
          <c:tx>
            <c:strRef>
              <c:f>'08_08-07_09_2011 Chiusura'!$A$1</c:f>
              <c:strCache>
                <c:ptCount val="1"/>
                <c:pt idx="0">
                  <c:v>ANALISI EFFETTUATA DAL 08/08/2011 AL 07/09/2011 (4 fine settimana) Chiusura Estiva</c:v>
                </c:pt>
              </c:strCache>
            </c:strRef>
          </c:tx>
          <c:invertIfNegative val="0"/>
          <c:val>
            <c:numRef>
              <c:f>'08_08-07_09_2011 Chiusura'!$B$30</c:f>
              <c:numCache>
                <c:formatCode>0.000</c:formatCode>
                <c:ptCount val="1"/>
                <c:pt idx="0">
                  <c:v>13490.996184544791</c:v>
                </c:pt>
              </c:numCache>
            </c:numRef>
          </c:val>
        </c:ser>
        <c:ser>
          <c:idx val="4"/>
          <c:order val="4"/>
          <c:tx>
            <c:strRef>
              <c:f>'07_09-13_10_2011'!$A$1</c:f>
              <c:strCache>
                <c:ptCount val="1"/>
                <c:pt idx="0">
                  <c:v>ANALISI EFFETTUATA DAL 07/09/2011 AL 13/10/2011 (5 fine settimana)</c:v>
                </c:pt>
              </c:strCache>
            </c:strRef>
          </c:tx>
          <c:invertIfNegative val="0"/>
          <c:val>
            <c:numRef>
              <c:f>'07_09-13_10_2011'!$B$30</c:f>
              <c:numCache>
                <c:formatCode>0.000</c:formatCode>
                <c:ptCount val="1"/>
                <c:pt idx="0">
                  <c:v>1952.8634737900072</c:v>
                </c:pt>
              </c:numCache>
            </c:numRef>
          </c:val>
        </c:ser>
        <c:ser>
          <c:idx val="5"/>
          <c:order val="5"/>
          <c:tx>
            <c:strRef>
              <c:f>'13_10-14_11_2011'!$A$1</c:f>
              <c:strCache>
                <c:ptCount val="1"/>
                <c:pt idx="0">
                  <c:v>ANALISI EFFETTUATA DAL 13/10/2011 AL 14/11/2011 (5 fine settimana)</c:v>
                </c:pt>
              </c:strCache>
            </c:strRef>
          </c:tx>
          <c:invertIfNegative val="0"/>
          <c:val>
            <c:numRef>
              <c:f>'13_10-14_11_2011'!$B$30</c:f>
              <c:numCache>
                <c:formatCode>0.000</c:formatCode>
                <c:ptCount val="1"/>
                <c:pt idx="0">
                  <c:v>18783.039957578101</c:v>
                </c:pt>
              </c:numCache>
            </c:numRef>
          </c:val>
        </c:ser>
        <c:ser>
          <c:idx val="6"/>
          <c:order val="6"/>
          <c:tx>
            <c:strRef>
              <c:f>'14_10-23_12_2011'!$A$1</c:f>
              <c:strCache>
                <c:ptCount val="1"/>
                <c:pt idx="0">
                  <c:v>ANALISI EFFETTUATA DAL 14/11/2011 AL 23/12/2011 (6 fine settimana)</c:v>
                </c:pt>
              </c:strCache>
            </c:strRef>
          </c:tx>
          <c:invertIfNegative val="0"/>
          <c:val>
            <c:numRef>
              <c:f>'14_10-23_12_2011'!$B$30</c:f>
              <c:numCache>
                <c:formatCode>0.000</c:formatCode>
                <c:ptCount val="1"/>
                <c:pt idx="0">
                  <c:v>391.65831793842739</c:v>
                </c:pt>
              </c:numCache>
            </c:numRef>
          </c:val>
        </c:ser>
        <c:ser>
          <c:idx val="7"/>
          <c:order val="7"/>
          <c:tx>
            <c:strRef>
              <c:f>'23_12-11_01_2012'!$A$1</c:f>
              <c:strCache>
                <c:ptCount val="1"/>
                <c:pt idx="0">
                  <c:v>ANALISI EFFETTUATA DAL 23/12/2011 AL 11/01/2012 (3 fine settimana)</c:v>
                </c:pt>
              </c:strCache>
            </c:strRef>
          </c:tx>
          <c:invertIfNegative val="0"/>
          <c:val>
            <c:numRef>
              <c:f>'23_12-11_01_2012'!$B$30</c:f>
              <c:numCache>
                <c:formatCode>0.000</c:formatCode>
                <c:ptCount val="1"/>
                <c:pt idx="0">
                  <c:v>6560.6782928483944</c:v>
                </c:pt>
              </c:numCache>
            </c:numRef>
          </c:val>
        </c:ser>
        <c:ser>
          <c:idx val="8"/>
          <c:order val="8"/>
          <c:tx>
            <c:strRef>
              <c:f>'11_01-22_02_2012'!$A$1</c:f>
              <c:strCache>
                <c:ptCount val="1"/>
                <c:pt idx="0">
                  <c:v>ANALISI EFFETTUATA DAL 11/01/2011 AL 22/02/2012 (6 fine settimana)</c:v>
                </c:pt>
              </c:strCache>
            </c:strRef>
          </c:tx>
          <c:invertIfNegative val="0"/>
          <c:val>
            <c:numRef>
              <c:f>'11_01-22_02_2012'!$B$30</c:f>
              <c:numCache>
                <c:formatCode>0.000</c:formatCode>
                <c:ptCount val="1"/>
                <c:pt idx="0">
                  <c:v>744.96413365963815</c:v>
                </c:pt>
              </c:numCache>
            </c:numRef>
          </c:val>
        </c:ser>
        <c:ser>
          <c:idx val="9"/>
          <c:order val="9"/>
          <c:tx>
            <c:strRef>
              <c:f>'22_02-20_03_2012'!$A$1</c:f>
              <c:strCache>
                <c:ptCount val="1"/>
                <c:pt idx="0">
                  <c:v>ANALISI EFFETTUATA DAL 22/02/2011 AL 20/03/2012 (4 fine settimana)</c:v>
                </c:pt>
              </c:strCache>
            </c:strRef>
          </c:tx>
          <c:invertIfNegative val="0"/>
          <c:val>
            <c:numRef>
              <c:f>'22_02-20_03_2012'!$B$30</c:f>
              <c:numCache>
                <c:formatCode>0.000</c:formatCode>
                <c:ptCount val="1"/>
                <c:pt idx="0">
                  <c:v>706.11579221775298</c:v>
                </c:pt>
              </c:numCache>
            </c:numRef>
          </c:val>
        </c:ser>
        <c:ser>
          <c:idx val="10"/>
          <c:order val="10"/>
          <c:tx>
            <c:strRef>
              <c:f>'20_03-18_04_2012'!$A$1</c:f>
              <c:strCache>
                <c:ptCount val="1"/>
                <c:pt idx="0">
                  <c:v>ANALISI EFFETTUATA DAL 20/03/2011 AL 18/04/2012 (4 fine settimana)</c:v>
                </c:pt>
              </c:strCache>
            </c:strRef>
          </c:tx>
          <c:invertIfNegative val="0"/>
          <c:val>
            <c:numRef>
              <c:f>'20_03-18_04_2012'!$B$30</c:f>
              <c:numCache>
                <c:formatCode>0.000</c:formatCode>
                <c:ptCount val="1"/>
                <c:pt idx="0">
                  <c:v>615.72823748543897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005568"/>
        <c:axId val="79007104"/>
      </c:barChart>
      <c:catAx>
        <c:axId val="79005568"/>
        <c:scaling>
          <c:orientation val="minMax"/>
        </c:scaling>
        <c:delete val="1"/>
        <c:axPos val="b"/>
        <c:majorTickMark val="out"/>
        <c:minorTickMark val="none"/>
        <c:tickLblPos val="none"/>
        <c:crossAx val="79007104"/>
        <c:crosses val="autoZero"/>
        <c:auto val="1"/>
        <c:lblAlgn val="ctr"/>
        <c:lblOffset val="100"/>
        <c:noMultiLvlLbl val="0"/>
      </c:catAx>
      <c:valAx>
        <c:axId val="7900710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79005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F20" sqref="F20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25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26</v>
      </c>
      <c r="C4" s="21">
        <f>+B4/$B$27*100</f>
        <v>1.3382746551369158</v>
      </c>
      <c r="E4" t="s">
        <v>24</v>
      </c>
    </row>
    <row r="5" spans="1:5" x14ac:dyDescent="0.25">
      <c r="A5" s="2" t="s">
        <v>3</v>
      </c>
      <c r="B5" s="9">
        <v>42</v>
      </c>
      <c r="C5" s="21">
        <f t="shared" ref="C5:C25" si="0">+B5/$B$27*100</f>
        <v>2.1618282890673255</v>
      </c>
      <c r="E5">
        <v>43</v>
      </c>
    </row>
    <row r="6" spans="1:5" x14ac:dyDescent="0.25">
      <c r="A6" s="2" t="s">
        <v>4</v>
      </c>
      <c r="B6" s="9">
        <v>47</v>
      </c>
      <c r="C6" s="21">
        <f t="shared" si="0"/>
        <v>2.4191887996705788</v>
      </c>
    </row>
    <row r="7" spans="1:5" x14ac:dyDescent="0.25">
      <c r="A7" s="2" t="s">
        <v>5</v>
      </c>
      <c r="B7" s="9">
        <v>5.4</v>
      </c>
      <c r="C7" s="21">
        <f t="shared" si="0"/>
        <v>0.27794935145151334</v>
      </c>
    </row>
    <row r="8" spans="1:5" x14ac:dyDescent="0.25">
      <c r="A8" s="2" t="s">
        <v>6</v>
      </c>
      <c r="B8" s="10">
        <v>29</v>
      </c>
      <c r="C8" s="21">
        <f t="shared" si="0"/>
        <v>1.4926909614988677</v>
      </c>
    </row>
    <row r="9" spans="1:5" x14ac:dyDescent="0.25">
      <c r="A9" s="2" t="s">
        <v>7</v>
      </c>
      <c r="B9" s="10">
        <v>31</v>
      </c>
      <c r="C9" s="21">
        <f t="shared" si="0"/>
        <v>1.5956351657401688</v>
      </c>
    </row>
    <row r="10" spans="1:5" x14ac:dyDescent="0.25">
      <c r="A10" s="2" t="s">
        <v>8</v>
      </c>
      <c r="B10" s="10">
        <v>4</v>
      </c>
      <c r="C10" s="21">
        <f t="shared" si="0"/>
        <v>0.20588840848260243</v>
      </c>
    </row>
    <row r="11" spans="1:5" x14ac:dyDescent="0.25">
      <c r="A11" s="2" t="s">
        <v>9</v>
      </c>
      <c r="B11" s="10">
        <v>6.6</v>
      </c>
      <c r="C11" s="21">
        <f t="shared" si="0"/>
        <v>0.33971587399629399</v>
      </c>
    </row>
    <row r="12" spans="1:5" x14ac:dyDescent="0.25">
      <c r="A12" s="2" t="s">
        <v>10</v>
      </c>
      <c r="B12" s="10">
        <v>14.6</v>
      </c>
      <c r="C12" s="21">
        <f>+B12/$B$27*100</f>
        <v>0.75149269096149884</v>
      </c>
    </row>
    <row r="13" spans="1:5" x14ac:dyDescent="0.25">
      <c r="A13" s="2" t="s">
        <v>11</v>
      </c>
      <c r="B13" s="10">
        <v>38</v>
      </c>
      <c r="C13" s="21">
        <f t="shared" si="0"/>
        <v>1.9559398805847232</v>
      </c>
    </row>
    <row r="14" spans="1:5" x14ac:dyDescent="0.25">
      <c r="A14" s="2" t="s">
        <v>12</v>
      </c>
      <c r="B14" s="11">
        <v>41</v>
      </c>
      <c r="C14" s="21">
        <f t="shared" si="0"/>
        <v>2.1103561869466749</v>
      </c>
    </row>
    <row r="15" spans="1:5" x14ac:dyDescent="0.25">
      <c r="A15" s="2" t="s">
        <v>13</v>
      </c>
      <c r="B15" s="14">
        <v>0.5</v>
      </c>
      <c r="C15" s="21">
        <f t="shared" si="0"/>
        <v>2.5736051060325303E-2</v>
      </c>
    </row>
    <row r="16" spans="1:5" x14ac:dyDescent="0.25">
      <c r="A16" s="2" t="s">
        <v>14</v>
      </c>
      <c r="B16" s="14">
        <v>0.5</v>
      </c>
      <c r="C16" s="21">
        <f t="shared" si="0"/>
        <v>2.5736051060325303E-2</v>
      </c>
    </row>
    <row r="17" spans="1:3" x14ac:dyDescent="0.25">
      <c r="A17" s="2" t="s">
        <v>15</v>
      </c>
      <c r="B17" s="14">
        <v>0.5</v>
      </c>
      <c r="C17" s="21">
        <f t="shared" si="0"/>
        <v>2.5736051060325303E-2</v>
      </c>
    </row>
    <row r="18" spans="1:3" x14ac:dyDescent="0.25">
      <c r="A18" s="2" t="s">
        <v>16</v>
      </c>
      <c r="B18" s="14">
        <v>0.5</v>
      </c>
      <c r="C18" s="21">
        <f t="shared" si="0"/>
        <v>2.5736051060325303E-2</v>
      </c>
    </row>
    <row r="19" spans="1:3" x14ac:dyDescent="0.25">
      <c r="A19" s="2" t="s">
        <v>17</v>
      </c>
      <c r="B19" s="14">
        <v>0.5</v>
      </c>
      <c r="C19" s="21">
        <f t="shared" si="0"/>
        <v>2.5736051060325303E-2</v>
      </c>
    </row>
    <row r="20" spans="1:3" x14ac:dyDescent="0.25">
      <c r="A20" s="2" t="s">
        <v>18</v>
      </c>
      <c r="B20" s="12">
        <v>620</v>
      </c>
      <c r="C20" s="21">
        <f t="shared" si="0"/>
        <v>31.912703314803377</v>
      </c>
    </row>
    <row r="21" spans="1:3" x14ac:dyDescent="0.25">
      <c r="A21" s="5" t="s">
        <v>19</v>
      </c>
      <c r="B21" s="3">
        <v>134</v>
      </c>
      <c r="C21" s="21">
        <f t="shared" si="0"/>
        <v>6.8972616841671819</v>
      </c>
    </row>
    <row r="22" spans="1:3" x14ac:dyDescent="0.25">
      <c r="A22" s="5" t="s">
        <v>20</v>
      </c>
      <c r="B22" s="3">
        <v>105</v>
      </c>
      <c r="C22" s="21">
        <f>+B22/$B$27*100</f>
        <v>5.4045707226683133</v>
      </c>
    </row>
    <row r="23" spans="1:3" x14ac:dyDescent="0.25">
      <c r="A23" s="5" t="s">
        <v>21</v>
      </c>
      <c r="B23" s="3">
        <v>6.7</v>
      </c>
      <c r="C23" s="21">
        <f t="shared" si="0"/>
        <v>0.34486308420835909</v>
      </c>
    </row>
    <row r="24" spans="1:3" x14ac:dyDescent="0.25">
      <c r="A24" s="5" t="s">
        <v>22</v>
      </c>
      <c r="B24" s="3">
        <v>710</v>
      </c>
      <c r="C24" s="21">
        <f t="shared" si="0"/>
        <v>36.54519250566193</v>
      </c>
    </row>
    <row r="25" spans="1:3" x14ac:dyDescent="0.25">
      <c r="A25" s="13" t="s">
        <v>23</v>
      </c>
      <c r="B25" s="4">
        <v>80</v>
      </c>
      <c r="C25" s="21">
        <f t="shared" si="0"/>
        <v>4.1177681696520487</v>
      </c>
    </row>
    <row r="27" spans="1:3" x14ac:dyDescent="0.25">
      <c r="A27" t="s">
        <v>30</v>
      </c>
      <c r="B27" s="19">
        <f>SUM(B4:B25)</f>
        <v>1942.8</v>
      </c>
    </row>
    <row r="28" spans="1:3" x14ac:dyDescent="0.25">
      <c r="A28" t="s">
        <v>31</v>
      </c>
      <c r="B28">
        <v>40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1403.7572254335262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7" zoomScale="90" zoomScaleNormal="90" workbookViewId="0">
      <selection activeCell="G20" sqref="G20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37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13</v>
      </c>
      <c r="C4" s="6">
        <f>+B4/$B$27*100</f>
        <v>1.9832189168573606</v>
      </c>
      <c r="E4" t="s">
        <v>24</v>
      </c>
    </row>
    <row r="5" spans="1:5" x14ac:dyDescent="0.25">
      <c r="A5" s="2" t="s">
        <v>3</v>
      </c>
      <c r="B5" s="10">
        <v>118</v>
      </c>
      <c r="C5" s="6">
        <f t="shared" ref="C5:C25" si="0">+B5/$B$27*100</f>
        <v>18.001525553012968</v>
      </c>
    </row>
    <row r="6" spans="1:5" x14ac:dyDescent="0.25">
      <c r="A6" s="2" t="s">
        <v>4</v>
      </c>
      <c r="B6" s="10">
        <v>24</v>
      </c>
      <c r="C6" s="6">
        <f t="shared" si="0"/>
        <v>3.6613272311212817</v>
      </c>
      <c r="E6">
        <v>9</v>
      </c>
    </row>
    <row r="7" spans="1:5" x14ac:dyDescent="0.25">
      <c r="A7" s="2" t="s">
        <v>5</v>
      </c>
      <c r="B7" s="10">
        <v>2.9</v>
      </c>
      <c r="C7" s="6">
        <f t="shared" si="0"/>
        <v>0.44241037376048814</v>
      </c>
    </row>
    <row r="8" spans="1:5" x14ac:dyDescent="0.25">
      <c r="A8" s="2" t="s">
        <v>6</v>
      </c>
      <c r="B8" s="10">
        <v>13</v>
      </c>
      <c r="C8" s="6">
        <f t="shared" si="0"/>
        <v>1.9832189168573606</v>
      </c>
    </row>
    <row r="9" spans="1:5" x14ac:dyDescent="0.25">
      <c r="A9" s="2" t="s">
        <v>7</v>
      </c>
      <c r="B9" s="10">
        <v>4.5999999999999996</v>
      </c>
      <c r="C9" s="6">
        <f t="shared" si="0"/>
        <v>0.70175438596491224</v>
      </c>
    </row>
    <row r="10" spans="1:5" x14ac:dyDescent="0.25">
      <c r="A10" s="2" t="s">
        <v>8</v>
      </c>
      <c r="B10" s="10">
        <v>5.9</v>
      </c>
      <c r="C10" s="6">
        <f t="shared" si="0"/>
        <v>0.90007627765064846</v>
      </c>
    </row>
    <row r="11" spans="1:5" x14ac:dyDescent="0.25">
      <c r="A11" s="2" t="s">
        <v>9</v>
      </c>
      <c r="B11" s="10">
        <v>1.8</v>
      </c>
      <c r="C11" s="6">
        <f t="shared" si="0"/>
        <v>0.27459954233409611</v>
      </c>
    </row>
    <row r="12" spans="1:5" x14ac:dyDescent="0.25">
      <c r="A12" s="2" t="s">
        <v>10</v>
      </c>
      <c r="B12" s="10">
        <v>6.7</v>
      </c>
      <c r="C12" s="6">
        <f t="shared" si="0"/>
        <v>1.0221205186880244</v>
      </c>
    </row>
    <row r="13" spans="1:5" x14ac:dyDescent="0.25">
      <c r="A13" s="2" t="s">
        <v>11</v>
      </c>
      <c r="B13" s="10">
        <v>7.4</v>
      </c>
      <c r="C13" s="6">
        <f>+B13/$B$27*100</f>
        <v>1.1289092295957286</v>
      </c>
    </row>
    <row r="14" spans="1:5" x14ac:dyDescent="0.25">
      <c r="A14" s="2" t="s">
        <v>12</v>
      </c>
      <c r="B14" s="11">
        <v>9.3000000000000007</v>
      </c>
      <c r="C14" s="6">
        <f t="shared" si="0"/>
        <v>1.4187643020594967</v>
      </c>
    </row>
    <row r="15" spans="1:5" x14ac:dyDescent="0.25">
      <c r="A15" s="2" t="s">
        <v>13</v>
      </c>
      <c r="B15" s="11">
        <v>14</v>
      </c>
      <c r="C15" s="6">
        <f t="shared" si="0"/>
        <v>2.1357742181540811</v>
      </c>
    </row>
    <row r="16" spans="1:5" x14ac:dyDescent="0.25">
      <c r="A16" s="2" t="s">
        <v>14</v>
      </c>
      <c r="B16" s="11">
        <v>3.6</v>
      </c>
      <c r="C16" s="6">
        <f t="shared" si="0"/>
        <v>0.54919908466819223</v>
      </c>
    </row>
    <row r="17" spans="1:3" x14ac:dyDescent="0.25">
      <c r="A17" s="2" t="s">
        <v>15</v>
      </c>
      <c r="B17" s="14">
        <v>0.5</v>
      </c>
      <c r="C17" s="6">
        <f t="shared" si="0"/>
        <v>7.6277650648360035E-2</v>
      </c>
    </row>
    <row r="18" spans="1:3" x14ac:dyDescent="0.25">
      <c r="A18" s="2" t="s">
        <v>16</v>
      </c>
      <c r="B18" s="11">
        <v>1.4</v>
      </c>
      <c r="C18" s="6">
        <f t="shared" si="0"/>
        <v>0.21357742181540806</v>
      </c>
    </row>
    <row r="19" spans="1:3" x14ac:dyDescent="0.25">
      <c r="A19" s="2" t="s">
        <v>17</v>
      </c>
      <c r="B19" s="14">
        <v>0.5</v>
      </c>
      <c r="C19" s="6">
        <f t="shared" si="0"/>
        <v>7.6277650648360035E-2</v>
      </c>
    </row>
    <row r="20" spans="1:3" x14ac:dyDescent="0.25">
      <c r="A20" s="2" t="s">
        <v>18</v>
      </c>
      <c r="B20" s="11">
        <v>172</v>
      </c>
      <c r="C20" s="6">
        <f t="shared" si="0"/>
        <v>26.239511823035848</v>
      </c>
    </row>
    <row r="21" spans="1:3" x14ac:dyDescent="0.25">
      <c r="A21" s="5" t="s">
        <v>19</v>
      </c>
      <c r="B21" s="15">
        <v>62</v>
      </c>
      <c r="C21" s="6">
        <f t="shared" si="0"/>
        <v>9.4584286803966435</v>
      </c>
    </row>
    <row r="22" spans="1:3" x14ac:dyDescent="0.25">
      <c r="A22" s="5" t="s">
        <v>20</v>
      </c>
      <c r="B22" s="15">
        <v>50</v>
      </c>
      <c r="C22" s="6">
        <f t="shared" si="0"/>
        <v>7.6277650648360034</v>
      </c>
    </row>
    <row r="23" spans="1:3" x14ac:dyDescent="0.25">
      <c r="A23" s="5" t="s">
        <v>21</v>
      </c>
      <c r="B23" s="15">
        <v>10.9</v>
      </c>
      <c r="C23" s="6">
        <f t="shared" si="0"/>
        <v>1.6628527841342486</v>
      </c>
    </row>
    <row r="24" spans="1:3" x14ac:dyDescent="0.25">
      <c r="A24" s="5" t="s">
        <v>22</v>
      </c>
      <c r="B24" s="15">
        <v>75</v>
      </c>
      <c r="C24" s="6">
        <f t="shared" si="0"/>
        <v>11.441647597254006</v>
      </c>
    </row>
    <row r="25" spans="1:3" x14ac:dyDescent="0.25">
      <c r="A25" s="13" t="s">
        <v>23</v>
      </c>
      <c r="B25" s="16">
        <v>59</v>
      </c>
      <c r="C25" s="6">
        <f t="shared" si="0"/>
        <v>9.0007627765064839</v>
      </c>
    </row>
    <row r="27" spans="1:3" x14ac:dyDescent="0.25">
      <c r="A27" t="s">
        <v>30</v>
      </c>
      <c r="B27" s="19">
        <f>SUM(B4:B25)</f>
        <v>655.5</v>
      </c>
    </row>
    <row r="28" spans="1:3" x14ac:dyDescent="0.25">
      <c r="A28" t="s">
        <v>31</v>
      </c>
      <c r="B28">
        <v>26.83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706.11579221775298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4" zoomScale="90" zoomScaleNormal="90" workbookViewId="0">
      <selection activeCell="I24" sqref="I24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38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12.6</v>
      </c>
      <c r="C4" s="6">
        <f>+B4/$B$27*100</f>
        <v>2.0514490394008464</v>
      </c>
      <c r="E4" t="s">
        <v>24</v>
      </c>
    </row>
    <row r="5" spans="1:5" x14ac:dyDescent="0.25">
      <c r="A5" s="2" t="s">
        <v>3</v>
      </c>
      <c r="B5" s="10">
        <v>55</v>
      </c>
      <c r="C5" s="6">
        <f t="shared" ref="C5:C25" si="0">+B5/$B$27*100</f>
        <v>8.9547378704005194</v>
      </c>
    </row>
    <row r="6" spans="1:5" x14ac:dyDescent="0.25">
      <c r="A6" s="2" t="s">
        <v>4</v>
      </c>
      <c r="B6" s="10">
        <v>8.3000000000000007</v>
      </c>
      <c r="C6" s="6">
        <f t="shared" si="0"/>
        <v>1.3513513513513513</v>
      </c>
      <c r="E6">
        <v>131.4</v>
      </c>
    </row>
    <row r="7" spans="1:5" x14ac:dyDescent="0.25">
      <c r="A7" s="2" t="s">
        <v>5</v>
      </c>
      <c r="B7" s="10">
        <v>1.5</v>
      </c>
      <c r="C7" s="6">
        <f t="shared" si="0"/>
        <v>0.24422012373819602</v>
      </c>
    </row>
    <row r="8" spans="1:5" x14ac:dyDescent="0.25">
      <c r="A8" s="2" t="s">
        <v>6</v>
      </c>
      <c r="B8" s="10">
        <v>2.4</v>
      </c>
      <c r="C8" s="6">
        <f t="shared" si="0"/>
        <v>0.39075219798111355</v>
      </c>
    </row>
    <row r="9" spans="1:5" x14ac:dyDescent="0.25">
      <c r="A9" s="2" t="s">
        <v>7</v>
      </c>
      <c r="B9" s="10">
        <v>1.9</v>
      </c>
      <c r="C9" s="6">
        <f t="shared" si="0"/>
        <v>0.30934549006838158</v>
      </c>
    </row>
    <row r="10" spans="1:5" x14ac:dyDescent="0.25">
      <c r="A10" s="2" t="s">
        <v>8</v>
      </c>
      <c r="B10" s="10">
        <v>0.1</v>
      </c>
      <c r="C10" s="6">
        <f t="shared" si="0"/>
        <v>1.6281341582546401E-2</v>
      </c>
    </row>
    <row r="11" spans="1:5" x14ac:dyDescent="0.25">
      <c r="A11" s="2" t="s">
        <v>9</v>
      </c>
      <c r="B11" s="10">
        <v>0.8</v>
      </c>
      <c r="C11" s="6">
        <f>+B11/$B$27*100</f>
        <v>0.13025073266037121</v>
      </c>
    </row>
    <row r="12" spans="1:5" x14ac:dyDescent="0.25">
      <c r="A12" s="2" t="s">
        <v>10</v>
      </c>
      <c r="B12" s="10">
        <v>7.2</v>
      </c>
      <c r="C12" s="6">
        <f t="shared" si="0"/>
        <v>1.1722565939433409</v>
      </c>
    </row>
    <row r="13" spans="1:5" x14ac:dyDescent="0.25">
      <c r="A13" s="2" t="s">
        <v>11</v>
      </c>
      <c r="B13" s="10">
        <v>7.8</v>
      </c>
      <c r="C13" s="6">
        <f t="shared" si="0"/>
        <v>1.2699446434386192</v>
      </c>
    </row>
    <row r="14" spans="1:5" x14ac:dyDescent="0.25">
      <c r="A14" s="2" t="s">
        <v>12</v>
      </c>
      <c r="B14" s="11">
        <v>5.6</v>
      </c>
      <c r="C14" s="6">
        <f t="shared" si="0"/>
        <v>0.91175512862259833</v>
      </c>
    </row>
    <row r="15" spans="1:5" x14ac:dyDescent="0.25">
      <c r="A15" s="2" t="s">
        <v>13</v>
      </c>
      <c r="B15" s="22">
        <v>0.5</v>
      </c>
      <c r="C15" s="6">
        <f t="shared" si="0"/>
        <v>8.140670791273201E-2</v>
      </c>
    </row>
    <row r="16" spans="1:5" x14ac:dyDescent="0.25">
      <c r="A16" s="2" t="s">
        <v>14</v>
      </c>
      <c r="B16" s="22">
        <v>0.5</v>
      </c>
      <c r="C16" s="6">
        <f t="shared" si="0"/>
        <v>8.140670791273201E-2</v>
      </c>
    </row>
    <row r="17" spans="1:3" x14ac:dyDescent="0.25">
      <c r="A17" s="2" t="s">
        <v>15</v>
      </c>
      <c r="B17" s="22">
        <v>0.5</v>
      </c>
      <c r="C17" s="6">
        <f t="shared" si="0"/>
        <v>8.140670791273201E-2</v>
      </c>
    </row>
    <row r="18" spans="1:3" x14ac:dyDescent="0.25">
      <c r="A18" s="2" t="s">
        <v>16</v>
      </c>
      <c r="B18" s="22">
        <v>0.5</v>
      </c>
      <c r="C18" s="6">
        <f t="shared" si="0"/>
        <v>8.140670791273201E-2</v>
      </c>
    </row>
    <row r="19" spans="1:3" x14ac:dyDescent="0.25">
      <c r="A19" s="2" t="s">
        <v>17</v>
      </c>
      <c r="B19" s="22">
        <v>0.5</v>
      </c>
      <c r="C19" s="6">
        <f t="shared" si="0"/>
        <v>8.140670791273201E-2</v>
      </c>
    </row>
    <row r="20" spans="1:3" x14ac:dyDescent="0.25">
      <c r="A20" s="2" t="s">
        <v>18</v>
      </c>
      <c r="B20" s="11">
        <v>105</v>
      </c>
      <c r="C20" s="6">
        <f>+B20/$B$27*100</f>
        <v>17.095408661673719</v>
      </c>
    </row>
    <row r="21" spans="1:3" x14ac:dyDescent="0.25">
      <c r="A21" s="5" t="s">
        <v>19</v>
      </c>
      <c r="B21" s="15">
        <v>48</v>
      </c>
      <c r="C21" s="6">
        <f t="shared" si="0"/>
        <v>7.8150439596222725</v>
      </c>
    </row>
    <row r="22" spans="1:3" x14ac:dyDescent="0.25">
      <c r="A22" s="5" t="s">
        <v>20</v>
      </c>
      <c r="B22" s="15">
        <v>51</v>
      </c>
      <c r="C22" s="6">
        <f t="shared" si="0"/>
        <v>8.3034842070986645</v>
      </c>
    </row>
    <row r="23" spans="1:3" x14ac:dyDescent="0.25">
      <c r="A23" s="5" t="s">
        <v>21</v>
      </c>
      <c r="B23" s="23">
        <v>0.5</v>
      </c>
      <c r="C23" s="6">
        <f t="shared" si="0"/>
        <v>8.140670791273201E-2</v>
      </c>
    </row>
    <row r="24" spans="1:3" x14ac:dyDescent="0.25">
      <c r="A24" s="5" t="s">
        <v>22</v>
      </c>
      <c r="B24" s="15">
        <v>285</v>
      </c>
      <c r="C24" s="6">
        <f t="shared" si="0"/>
        <v>46.401823510257238</v>
      </c>
    </row>
    <row r="25" spans="1:3" x14ac:dyDescent="0.25">
      <c r="A25" s="13" t="s">
        <v>23</v>
      </c>
      <c r="B25" s="16">
        <v>19</v>
      </c>
      <c r="C25" s="6">
        <f t="shared" si="0"/>
        <v>3.0934549006838159</v>
      </c>
    </row>
    <row r="27" spans="1:3" x14ac:dyDescent="0.25">
      <c r="A27" t="s">
        <v>30</v>
      </c>
      <c r="B27" s="19">
        <f>SUM(B4:B25)</f>
        <v>614.20000000000005</v>
      </c>
    </row>
    <row r="28" spans="1:3" x14ac:dyDescent="0.25">
      <c r="A28" t="s">
        <v>31</v>
      </c>
      <c r="B28">
        <v>28.83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615.72823748543897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F11" sqref="F11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26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58</v>
      </c>
      <c r="C4" s="6">
        <f>+B4/$B$27*100</f>
        <v>1.8152796469594068</v>
      </c>
      <c r="E4" t="s">
        <v>24</v>
      </c>
    </row>
    <row r="5" spans="1:5" x14ac:dyDescent="0.25">
      <c r="A5" s="2" t="s">
        <v>3</v>
      </c>
      <c r="B5" s="9">
        <v>56</v>
      </c>
      <c r="C5" s="6">
        <f t="shared" ref="C5:C25" si="0">+B5/$B$27*100</f>
        <v>1.7526837970642546</v>
      </c>
      <c r="E5">
        <v>270.8</v>
      </c>
    </row>
    <row r="6" spans="1:5" x14ac:dyDescent="0.25">
      <c r="A6" s="2" t="s">
        <v>4</v>
      </c>
      <c r="B6" s="9">
        <v>40</v>
      </c>
      <c r="C6" s="6">
        <f t="shared" si="0"/>
        <v>1.2519169979030389</v>
      </c>
    </row>
    <row r="7" spans="1:5" x14ac:dyDescent="0.25">
      <c r="A7" s="2" t="s">
        <v>5</v>
      </c>
      <c r="B7" s="9">
        <v>4.5999999999999996</v>
      </c>
      <c r="C7" s="6">
        <f t="shared" si="0"/>
        <v>0.14397045475884948</v>
      </c>
    </row>
    <row r="8" spans="1:5" x14ac:dyDescent="0.25">
      <c r="A8" s="2" t="s">
        <v>6</v>
      </c>
      <c r="B8" s="10">
        <v>5.9</v>
      </c>
      <c r="C8" s="6">
        <f t="shared" si="0"/>
        <v>0.18465775719069827</v>
      </c>
    </row>
    <row r="9" spans="1:5" x14ac:dyDescent="0.25">
      <c r="A9" s="2" t="s">
        <v>7</v>
      </c>
      <c r="B9" s="10">
        <v>10.3</v>
      </c>
      <c r="C9" s="6">
        <f t="shared" si="0"/>
        <v>0.3223686269600326</v>
      </c>
    </row>
    <row r="10" spans="1:5" x14ac:dyDescent="0.25">
      <c r="A10" s="2" t="s">
        <v>8</v>
      </c>
      <c r="B10" s="10">
        <v>2.5</v>
      </c>
      <c r="C10" s="6">
        <f t="shared" si="0"/>
        <v>7.8244812368939931E-2</v>
      </c>
    </row>
    <row r="11" spans="1:5" x14ac:dyDescent="0.25">
      <c r="A11" s="2" t="s">
        <v>9</v>
      </c>
      <c r="B11" s="10">
        <v>4.0999999999999996</v>
      </c>
      <c r="C11" s="6">
        <f t="shared" si="0"/>
        <v>0.12832149228506148</v>
      </c>
    </row>
    <row r="12" spans="1:5" x14ac:dyDescent="0.25">
      <c r="A12" s="2" t="s">
        <v>10</v>
      </c>
      <c r="B12" s="10">
        <v>5.2</v>
      </c>
      <c r="C12" s="6">
        <f>+B12/$B$27*100</f>
        <v>0.16274920972739507</v>
      </c>
    </row>
    <row r="13" spans="1:5" x14ac:dyDescent="0.25">
      <c r="A13" s="2" t="s">
        <v>11</v>
      </c>
      <c r="B13" s="10">
        <v>13.9</v>
      </c>
      <c r="C13" s="6">
        <f t="shared" si="0"/>
        <v>0.43504115677130606</v>
      </c>
    </row>
    <row r="14" spans="1:5" x14ac:dyDescent="0.25">
      <c r="A14" s="2" t="s">
        <v>12</v>
      </c>
      <c r="B14" s="11">
        <v>9.5</v>
      </c>
      <c r="C14" s="6">
        <f t="shared" si="0"/>
        <v>0.29733028700197178</v>
      </c>
    </row>
    <row r="15" spans="1:5" x14ac:dyDescent="0.25">
      <c r="A15" s="2" t="s">
        <v>13</v>
      </c>
      <c r="B15" s="14">
        <v>0.5</v>
      </c>
      <c r="C15" s="6">
        <f t="shared" si="0"/>
        <v>1.564896247378799E-2</v>
      </c>
    </row>
    <row r="16" spans="1:5" x14ac:dyDescent="0.25">
      <c r="A16" s="2" t="s">
        <v>14</v>
      </c>
      <c r="B16" s="11">
        <v>2.1</v>
      </c>
      <c r="C16" s="6">
        <f t="shared" si="0"/>
        <v>6.572564238990955E-2</v>
      </c>
    </row>
    <row r="17" spans="1:3" x14ac:dyDescent="0.25">
      <c r="A17" s="2" t="s">
        <v>15</v>
      </c>
      <c r="B17" s="14">
        <v>0.5</v>
      </c>
      <c r="C17" s="6">
        <f t="shared" si="0"/>
        <v>1.564896247378799E-2</v>
      </c>
    </row>
    <row r="18" spans="1:3" x14ac:dyDescent="0.25">
      <c r="A18" s="2" t="s">
        <v>16</v>
      </c>
      <c r="B18" s="14">
        <v>0.5</v>
      </c>
      <c r="C18" s="6">
        <f t="shared" si="0"/>
        <v>1.564896247378799E-2</v>
      </c>
    </row>
    <row r="19" spans="1:3" x14ac:dyDescent="0.25">
      <c r="A19" s="2" t="s">
        <v>17</v>
      </c>
      <c r="B19" s="11">
        <v>1.2</v>
      </c>
      <c r="C19" s="6">
        <f t="shared" si="0"/>
        <v>3.7557509937091171E-2</v>
      </c>
    </row>
    <row r="20" spans="1:3" x14ac:dyDescent="0.25">
      <c r="A20" s="2" t="s">
        <v>18</v>
      </c>
      <c r="B20" s="12">
        <v>467</v>
      </c>
      <c r="C20" s="6">
        <f t="shared" si="0"/>
        <v>14.616130950517981</v>
      </c>
    </row>
    <row r="21" spans="1:3" x14ac:dyDescent="0.25">
      <c r="A21" s="5" t="s">
        <v>19</v>
      </c>
      <c r="B21" s="3">
        <v>94</v>
      </c>
      <c r="C21" s="6">
        <f>+B21/$B$27*100</f>
        <v>2.9420049450721417</v>
      </c>
    </row>
    <row r="22" spans="1:3" x14ac:dyDescent="0.25">
      <c r="A22" s="5" t="s">
        <v>20</v>
      </c>
      <c r="B22" s="3">
        <v>171</v>
      </c>
      <c r="C22" s="6">
        <f t="shared" si="0"/>
        <v>5.3519451660354918</v>
      </c>
    </row>
    <row r="23" spans="1:3" x14ac:dyDescent="0.25">
      <c r="A23" s="5" t="s">
        <v>21</v>
      </c>
      <c r="B23" s="3">
        <v>5.3</v>
      </c>
      <c r="C23" s="6">
        <f t="shared" si="0"/>
        <v>0.16587900222215268</v>
      </c>
    </row>
    <row r="24" spans="1:3" x14ac:dyDescent="0.25">
      <c r="A24" s="5" t="s">
        <v>22</v>
      </c>
      <c r="B24" s="3">
        <v>2180</v>
      </c>
      <c r="C24" s="6">
        <f t="shared" si="0"/>
        <v>68.229476385715628</v>
      </c>
    </row>
    <row r="25" spans="1:3" x14ac:dyDescent="0.25">
      <c r="A25" s="13" t="s">
        <v>23</v>
      </c>
      <c r="B25" s="4">
        <v>63</v>
      </c>
      <c r="C25" s="6">
        <f t="shared" si="0"/>
        <v>1.9717692716972866</v>
      </c>
    </row>
    <row r="27" spans="1:3" x14ac:dyDescent="0.25">
      <c r="A27" t="s">
        <v>30</v>
      </c>
      <c r="B27" s="19">
        <f>SUM(B4:B25)</f>
        <v>3195.1</v>
      </c>
    </row>
    <row r="28" spans="1:3" x14ac:dyDescent="0.25">
      <c r="A28" t="s">
        <v>31</v>
      </c>
      <c r="B28">
        <v>40.83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2261.6686415831045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E12" sqref="E12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27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29</v>
      </c>
      <c r="C4" s="6">
        <f>+B4/$B$27*100</f>
        <v>1.4521055530519253</v>
      </c>
      <c r="E4" t="s">
        <v>24</v>
      </c>
    </row>
    <row r="5" spans="1:5" x14ac:dyDescent="0.25">
      <c r="A5" s="2" t="s">
        <v>3</v>
      </c>
      <c r="B5" s="10">
        <v>24</v>
      </c>
      <c r="C5" s="6">
        <f t="shared" ref="C5:C25" si="0">+B5/$B$27*100</f>
        <v>1.2017425266636623</v>
      </c>
    </row>
    <row r="6" spans="1:5" x14ac:dyDescent="0.25">
      <c r="A6" s="2" t="s">
        <v>4</v>
      </c>
      <c r="B6" s="10">
        <v>53</v>
      </c>
      <c r="C6" s="6">
        <f t="shared" si="0"/>
        <v>2.6538480797155874</v>
      </c>
      <c r="E6">
        <v>149.6</v>
      </c>
    </row>
    <row r="7" spans="1:5" x14ac:dyDescent="0.25">
      <c r="A7" s="2" t="s">
        <v>5</v>
      </c>
      <c r="B7" s="10">
        <v>5.3</v>
      </c>
      <c r="C7" s="6">
        <f t="shared" si="0"/>
        <v>0.26538480797155878</v>
      </c>
    </row>
    <row r="8" spans="1:5" x14ac:dyDescent="0.25">
      <c r="A8" s="2" t="s">
        <v>6</v>
      </c>
      <c r="B8" s="10">
        <v>8.4</v>
      </c>
      <c r="C8" s="6">
        <f t="shared" si="0"/>
        <v>0.42060988433228186</v>
      </c>
    </row>
    <row r="9" spans="1:5" x14ac:dyDescent="0.25">
      <c r="A9" s="2" t="s">
        <v>7</v>
      </c>
      <c r="B9" s="10">
        <v>10.7</v>
      </c>
      <c r="C9" s="6">
        <f t="shared" si="0"/>
        <v>0.53577687647088279</v>
      </c>
    </row>
    <row r="10" spans="1:5" x14ac:dyDescent="0.25">
      <c r="A10" s="2" t="s">
        <v>8</v>
      </c>
      <c r="B10" s="10">
        <v>8.3000000000000007</v>
      </c>
      <c r="C10" s="6">
        <f t="shared" si="0"/>
        <v>0.41560262380451662</v>
      </c>
    </row>
    <row r="11" spans="1:5" x14ac:dyDescent="0.25">
      <c r="A11" s="2" t="s">
        <v>9</v>
      </c>
      <c r="B11" s="10">
        <v>4.8</v>
      </c>
      <c r="C11" s="6">
        <f>+B11/$B$27*100</f>
        <v>0.24034850533273247</v>
      </c>
    </row>
    <row r="12" spans="1:5" x14ac:dyDescent="0.25">
      <c r="A12" s="2" t="s">
        <v>10</v>
      </c>
      <c r="B12" s="10">
        <v>4.5</v>
      </c>
      <c r="C12" s="6">
        <f t="shared" si="0"/>
        <v>0.22532672374943669</v>
      </c>
    </row>
    <row r="13" spans="1:5" x14ac:dyDescent="0.25">
      <c r="A13" s="2" t="s">
        <v>11</v>
      </c>
      <c r="B13" s="10">
        <v>14.3</v>
      </c>
      <c r="C13" s="6">
        <f t="shared" si="0"/>
        <v>0.71603825547043221</v>
      </c>
    </row>
    <row r="14" spans="1:5" x14ac:dyDescent="0.25">
      <c r="A14" s="2" t="s">
        <v>12</v>
      </c>
      <c r="B14" s="11">
        <v>10.1</v>
      </c>
      <c r="C14" s="6">
        <f t="shared" si="0"/>
        <v>0.50573331330429128</v>
      </c>
    </row>
    <row r="15" spans="1:5" x14ac:dyDescent="0.25">
      <c r="A15" s="2" t="s">
        <v>13</v>
      </c>
      <c r="B15" s="14">
        <v>0.5</v>
      </c>
      <c r="C15" s="6">
        <f t="shared" si="0"/>
        <v>2.5036302638826297E-2</v>
      </c>
    </row>
    <row r="16" spans="1:5" x14ac:dyDescent="0.25">
      <c r="A16" s="2" t="s">
        <v>14</v>
      </c>
      <c r="B16" s="14">
        <v>0.5</v>
      </c>
      <c r="C16" s="6">
        <f t="shared" si="0"/>
        <v>2.5036302638826297E-2</v>
      </c>
    </row>
    <row r="17" spans="1:3" x14ac:dyDescent="0.25">
      <c r="A17" s="2" t="s">
        <v>15</v>
      </c>
      <c r="B17" s="14">
        <v>0.5</v>
      </c>
      <c r="C17" s="6">
        <f t="shared" si="0"/>
        <v>2.5036302638826297E-2</v>
      </c>
    </row>
    <row r="18" spans="1:3" x14ac:dyDescent="0.25">
      <c r="A18" s="2" t="s">
        <v>16</v>
      </c>
      <c r="B18" s="14">
        <v>0.5</v>
      </c>
      <c r="C18" s="6">
        <f t="shared" si="0"/>
        <v>2.5036302638826297E-2</v>
      </c>
    </row>
    <row r="19" spans="1:3" x14ac:dyDescent="0.25">
      <c r="A19" s="2" t="s">
        <v>17</v>
      </c>
      <c r="B19" s="11">
        <v>1.2</v>
      </c>
      <c r="C19" s="6">
        <f t="shared" si="0"/>
        <v>6.0087126333183118E-2</v>
      </c>
    </row>
    <row r="20" spans="1:3" x14ac:dyDescent="0.25">
      <c r="A20" s="2" t="s">
        <v>18</v>
      </c>
      <c r="B20" s="11">
        <v>720</v>
      </c>
      <c r="C20" s="6">
        <f t="shared" si="0"/>
        <v>36.052275799909872</v>
      </c>
    </row>
    <row r="21" spans="1:3" x14ac:dyDescent="0.25">
      <c r="A21" s="5" t="s">
        <v>19</v>
      </c>
      <c r="B21" s="15">
        <v>196</v>
      </c>
      <c r="C21" s="6">
        <f t="shared" si="0"/>
        <v>9.8142306344199106</v>
      </c>
    </row>
    <row r="22" spans="1:3" x14ac:dyDescent="0.25">
      <c r="A22" s="5" t="s">
        <v>20</v>
      </c>
      <c r="B22" s="15">
        <v>140</v>
      </c>
      <c r="C22" s="6">
        <f>+B22/$B$27*100</f>
        <v>7.0101647388713637</v>
      </c>
    </row>
    <row r="23" spans="1:3" x14ac:dyDescent="0.25">
      <c r="A23" s="5" t="s">
        <v>21</v>
      </c>
      <c r="B23" s="15">
        <v>3.5</v>
      </c>
      <c r="C23" s="6">
        <f t="shared" si="0"/>
        <v>0.1752541184717841</v>
      </c>
    </row>
    <row r="24" spans="1:3" x14ac:dyDescent="0.25">
      <c r="A24" s="5" t="s">
        <v>22</v>
      </c>
      <c r="B24" s="15">
        <v>620</v>
      </c>
      <c r="C24" s="6">
        <f t="shared" si="0"/>
        <v>31.04501527214461</v>
      </c>
    </row>
    <row r="25" spans="1:3" x14ac:dyDescent="0.25">
      <c r="A25" s="13" t="s">
        <v>23</v>
      </c>
      <c r="B25" s="16">
        <v>142</v>
      </c>
      <c r="C25" s="6">
        <f t="shared" si="0"/>
        <v>7.1103099494266688</v>
      </c>
    </row>
    <row r="27" spans="1:3" x14ac:dyDescent="0.25">
      <c r="A27" t="s">
        <v>30</v>
      </c>
      <c r="B27" s="19">
        <f>SUM(B4:B25)</f>
        <v>1997.1</v>
      </c>
    </row>
    <row r="28" spans="1:3" x14ac:dyDescent="0.25">
      <c r="A28" t="s">
        <v>31</v>
      </c>
      <c r="B28">
        <v>40.83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1413.6579274844662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4" zoomScale="90" zoomScaleNormal="90" workbookViewId="0">
      <selection activeCell="F11" sqref="F11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29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15.8</v>
      </c>
      <c r="C4" s="6">
        <f>+B4/$B$27*100</f>
        <v>0.11347069511573295</v>
      </c>
      <c r="E4" t="s">
        <v>24</v>
      </c>
    </row>
    <row r="5" spans="1:5" x14ac:dyDescent="0.25">
      <c r="A5" s="2" t="s">
        <v>3</v>
      </c>
      <c r="B5" s="10">
        <v>48</v>
      </c>
      <c r="C5" s="6">
        <f t="shared" ref="C5:C25" si="0">+B5/$B$27*100</f>
        <v>0.34472109908577092</v>
      </c>
    </row>
    <row r="6" spans="1:5" x14ac:dyDescent="0.25">
      <c r="A6" s="2" t="s">
        <v>4</v>
      </c>
      <c r="B6" s="10">
        <v>38</v>
      </c>
      <c r="C6" s="6">
        <f t="shared" si="0"/>
        <v>0.272904203442902</v>
      </c>
      <c r="E6">
        <v>78.8</v>
      </c>
    </row>
    <row r="7" spans="1:5" x14ac:dyDescent="0.25">
      <c r="A7" s="2" t="s">
        <v>5</v>
      </c>
      <c r="B7" s="10">
        <v>15.2</v>
      </c>
      <c r="C7" s="6">
        <f t="shared" si="0"/>
        <v>0.1091616813771608</v>
      </c>
    </row>
    <row r="8" spans="1:5" x14ac:dyDescent="0.25">
      <c r="A8" s="2" t="s">
        <v>6</v>
      </c>
      <c r="B8" s="10">
        <v>19.5</v>
      </c>
      <c r="C8" s="6">
        <f t="shared" si="0"/>
        <v>0.14004294650359445</v>
      </c>
    </row>
    <row r="9" spans="1:5" x14ac:dyDescent="0.25">
      <c r="A9" s="2" t="s">
        <v>7</v>
      </c>
      <c r="B9" s="10">
        <v>28</v>
      </c>
      <c r="C9" s="6">
        <f t="shared" si="0"/>
        <v>0.20108730780003303</v>
      </c>
    </row>
    <row r="10" spans="1:5" x14ac:dyDescent="0.25">
      <c r="A10" s="2" t="s">
        <v>8</v>
      </c>
      <c r="B10" s="10">
        <v>3.1</v>
      </c>
      <c r="C10" s="6">
        <f t="shared" si="0"/>
        <v>2.2263237649289374E-2</v>
      </c>
    </row>
    <row r="11" spans="1:5" x14ac:dyDescent="0.25">
      <c r="A11" s="2" t="s">
        <v>9</v>
      </c>
      <c r="B11" s="10">
        <v>17.100000000000001</v>
      </c>
      <c r="C11" s="6">
        <f t="shared" si="0"/>
        <v>0.12280689154930591</v>
      </c>
    </row>
    <row r="12" spans="1:5" x14ac:dyDescent="0.25">
      <c r="A12" s="2" t="s">
        <v>10</v>
      </c>
      <c r="B12" s="10">
        <v>19.2</v>
      </c>
      <c r="C12" s="6">
        <f t="shared" si="0"/>
        <v>0.13788843963430836</v>
      </c>
    </row>
    <row r="13" spans="1:5" x14ac:dyDescent="0.25">
      <c r="A13" s="2" t="s">
        <v>11</v>
      </c>
      <c r="B13" s="10">
        <v>36</v>
      </c>
      <c r="C13" s="6">
        <f t="shared" si="0"/>
        <v>0.25854082431432818</v>
      </c>
    </row>
    <row r="14" spans="1:5" x14ac:dyDescent="0.25">
      <c r="A14" s="2" t="s">
        <v>12</v>
      </c>
      <c r="B14" s="11">
        <v>34</v>
      </c>
      <c r="C14" s="6">
        <f t="shared" si="0"/>
        <v>0.24417744518575443</v>
      </c>
    </row>
    <row r="15" spans="1:5" x14ac:dyDescent="0.25">
      <c r="A15" s="2" t="s">
        <v>13</v>
      </c>
      <c r="B15" s="11">
        <v>3.7</v>
      </c>
      <c r="C15" s="6">
        <f t="shared" si="0"/>
        <v>2.6572251387861508E-2</v>
      </c>
    </row>
    <row r="16" spans="1:5" x14ac:dyDescent="0.25">
      <c r="A16" s="2" t="s">
        <v>14</v>
      </c>
      <c r="B16" s="11">
        <v>4.3</v>
      </c>
      <c r="C16" s="6">
        <f t="shared" si="0"/>
        <v>3.0881265126433646E-2</v>
      </c>
    </row>
    <row r="17" spans="1:3" x14ac:dyDescent="0.25">
      <c r="A17" s="2" t="s">
        <v>15</v>
      </c>
      <c r="B17" s="11">
        <v>3.5</v>
      </c>
      <c r="C17" s="6">
        <f t="shared" si="0"/>
        <v>2.5135913475004129E-2</v>
      </c>
    </row>
    <row r="18" spans="1:3" x14ac:dyDescent="0.25">
      <c r="A18" s="2" t="s">
        <v>16</v>
      </c>
      <c r="B18" s="11">
        <v>5.9</v>
      </c>
      <c r="C18" s="6">
        <f t="shared" si="0"/>
        <v>4.2371968429292681E-2</v>
      </c>
    </row>
    <row r="19" spans="1:3" x14ac:dyDescent="0.25">
      <c r="A19" s="2" t="s">
        <v>17</v>
      </c>
      <c r="B19" s="11">
        <v>7</v>
      </c>
      <c r="C19" s="6">
        <f t="shared" si="0"/>
        <v>5.0271826950008258E-2</v>
      </c>
    </row>
    <row r="20" spans="1:3" x14ac:dyDescent="0.25">
      <c r="A20" s="2" t="s">
        <v>18</v>
      </c>
      <c r="B20" s="11">
        <v>350</v>
      </c>
      <c r="C20" s="6">
        <f t="shared" si="0"/>
        <v>2.5135913475004128</v>
      </c>
    </row>
    <row r="21" spans="1:3" x14ac:dyDescent="0.25">
      <c r="A21" s="5" t="s">
        <v>19</v>
      </c>
      <c r="B21" s="15">
        <v>200</v>
      </c>
      <c r="C21" s="6">
        <f t="shared" si="0"/>
        <v>1.436337912857379</v>
      </c>
    </row>
    <row r="22" spans="1:3" x14ac:dyDescent="0.25">
      <c r="A22" s="5" t="s">
        <v>20</v>
      </c>
      <c r="B22" s="15">
        <v>105</v>
      </c>
      <c r="C22" s="6">
        <f t="shared" si="0"/>
        <v>0.75407740425012393</v>
      </c>
    </row>
    <row r="23" spans="1:3" x14ac:dyDescent="0.25">
      <c r="A23" s="5" t="s">
        <v>21</v>
      </c>
      <c r="B23" s="15">
        <v>26</v>
      </c>
      <c r="C23" s="6">
        <f t="shared" si="0"/>
        <v>0.18672392867145926</v>
      </c>
    </row>
    <row r="24" spans="1:3" x14ac:dyDescent="0.25">
      <c r="A24" s="5" t="s">
        <v>22</v>
      </c>
      <c r="B24" s="15">
        <v>12800</v>
      </c>
      <c r="C24" s="6">
        <f t="shared" si="0"/>
        <v>91.925626422872256</v>
      </c>
    </row>
    <row r="25" spans="1:3" x14ac:dyDescent="0.25">
      <c r="A25" s="13" t="s">
        <v>23</v>
      </c>
      <c r="B25" s="16">
        <v>145</v>
      </c>
      <c r="C25" s="6">
        <f t="shared" si="0"/>
        <v>1.0413449868215998</v>
      </c>
    </row>
    <row r="26" spans="1:3" x14ac:dyDescent="0.25">
      <c r="B26" s="18"/>
    </row>
    <row r="27" spans="1:3" x14ac:dyDescent="0.25">
      <c r="A27" t="s">
        <v>30</v>
      </c>
      <c r="B27" s="19">
        <f>SUM(B4:B25)</f>
        <v>13924.3</v>
      </c>
    </row>
    <row r="28" spans="1:3" x14ac:dyDescent="0.25">
      <c r="A28" t="s">
        <v>31</v>
      </c>
      <c r="B28">
        <v>29.83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13490.996184544791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G14" sqref="G14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28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64</v>
      </c>
      <c r="C4" s="6">
        <f>+B4/$B$27*100</f>
        <v>2.643535729037588</v>
      </c>
      <c r="E4" t="s">
        <v>24</v>
      </c>
    </row>
    <row r="5" spans="1:5" x14ac:dyDescent="0.25">
      <c r="A5" s="2" t="s">
        <v>3</v>
      </c>
      <c r="B5" s="10">
        <v>54</v>
      </c>
      <c r="C5" s="6">
        <f t="shared" ref="C5:C25" si="0">+B5/$B$27*100</f>
        <v>2.2304832713754648</v>
      </c>
    </row>
    <row r="6" spans="1:5" x14ac:dyDescent="0.25">
      <c r="A6" s="2" t="s">
        <v>4</v>
      </c>
      <c r="B6" s="10">
        <v>66</v>
      </c>
      <c r="C6" s="6">
        <f t="shared" si="0"/>
        <v>2.7261462205700124</v>
      </c>
      <c r="E6">
        <v>101.3</v>
      </c>
    </row>
    <row r="7" spans="1:5" x14ac:dyDescent="0.25">
      <c r="A7" s="2" t="s">
        <v>5</v>
      </c>
      <c r="B7" s="10">
        <v>3.4</v>
      </c>
      <c r="C7" s="6">
        <f t="shared" si="0"/>
        <v>0.14043783560512185</v>
      </c>
    </row>
    <row r="8" spans="1:5" x14ac:dyDescent="0.25">
      <c r="A8" s="2" t="s">
        <v>6</v>
      </c>
      <c r="B8" s="10">
        <v>4.2</v>
      </c>
      <c r="C8" s="6">
        <f t="shared" si="0"/>
        <v>0.17348203221809172</v>
      </c>
    </row>
    <row r="9" spans="1:5" x14ac:dyDescent="0.25">
      <c r="A9" s="2" t="s">
        <v>7</v>
      </c>
      <c r="B9" s="10">
        <v>5.3</v>
      </c>
      <c r="C9" s="6">
        <f t="shared" si="0"/>
        <v>0.21891780256092522</v>
      </c>
    </row>
    <row r="10" spans="1:5" x14ac:dyDescent="0.25">
      <c r="A10" s="2" t="s">
        <v>8</v>
      </c>
      <c r="B10" s="10">
        <v>1.5</v>
      </c>
      <c r="C10" s="6">
        <f t="shared" si="0"/>
        <v>6.1957868649318466E-2</v>
      </c>
    </row>
    <row r="11" spans="1:5" x14ac:dyDescent="0.25">
      <c r="A11" s="2" t="s">
        <v>9</v>
      </c>
      <c r="B11" s="10">
        <v>2</v>
      </c>
      <c r="C11" s="6">
        <f t="shared" si="0"/>
        <v>8.2610491532424626E-2</v>
      </c>
    </row>
    <row r="12" spans="1:5" x14ac:dyDescent="0.25">
      <c r="A12" s="2" t="s">
        <v>10</v>
      </c>
      <c r="B12" s="10">
        <v>2.6</v>
      </c>
      <c r="C12" s="6">
        <f t="shared" si="0"/>
        <v>0.10739363899215201</v>
      </c>
    </row>
    <row r="13" spans="1:5" x14ac:dyDescent="0.25">
      <c r="A13" s="2" t="s">
        <v>11</v>
      </c>
      <c r="B13" s="10">
        <v>2.1</v>
      </c>
      <c r="C13" s="6">
        <f>+B13/$B$27*100</f>
        <v>8.674101610904586E-2</v>
      </c>
    </row>
    <row r="14" spans="1:5" x14ac:dyDescent="0.25">
      <c r="A14" s="2" t="s">
        <v>12</v>
      </c>
      <c r="B14" s="11">
        <v>5.5</v>
      </c>
      <c r="C14" s="6">
        <f t="shared" si="0"/>
        <v>0.22717885171416768</v>
      </c>
    </row>
    <row r="15" spans="1:5" x14ac:dyDescent="0.25">
      <c r="A15" s="2" t="s">
        <v>13</v>
      </c>
      <c r="B15" s="14">
        <v>0.5</v>
      </c>
      <c r="C15" s="6">
        <f t="shared" si="0"/>
        <v>2.0652622883106157E-2</v>
      </c>
    </row>
    <row r="16" spans="1:5" x14ac:dyDescent="0.25">
      <c r="A16" s="2" t="s">
        <v>14</v>
      </c>
      <c r="B16" s="14">
        <v>0.5</v>
      </c>
      <c r="C16" s="6">
        <f t="shared" si="0"/>
        <v>2.0652622883106157E-2</v>
      </c>
    </row>
    <row r="17" spans="1:3" x14ac:dyDescent="0.25">
      <c r="A17" s="2" t="s">
        <v>15</v>
      </c>
      <c r="B17" s="14">
        <v>0.5</v>
      </c>
      <c r="C17" s="6">
        <f t="shared" si="0"/>
        <v>2.0652622883106157E-2</v>
      </c>
    </row>
    <row r="18" spans="1:3" x14ac:dyDescent="0.25">
      <c r="A18" s="2" t="s">
        <v>16</v>
      </c>
      <c r="B18" s="14">
        <v>0.5</v>
      </c>
      <c r="C18" s="6">
        <f t="shared" si="0"/>
        <v>2.0652622883106157E-2</v>
      </c>
    </row>
    <row r="19" spans="1:3" x14ac:dyDescent="0.25">
      <c r="A19" s="2" t="s">
        <v>17</v>
      </c>
      <c r="B19" s="14">
        <v>0.5</v>
      </c>
      <c r="C19" s="6">
        <f t="shared" si="0"/>
        <v>2.0652622883106157E-2</v>
      </c>
    </row>
    <row r="20" spans="1:3" x14ac:dyDescent="0.25">
      <c r="A20" s="2" t="s">
        <v>18</v>
      </c>
      <c r="B20" s="11">
        <v>730</v>
      </c>
      <c r="C20" s="6">
        <f t="shared" si="0"/>
        <v>30.152829409334984</v>
      </c>
    </row>
    <row r="21" spans="1:3" x14ac:dyDescent="0.25">
      <c r="A21" s="5" t="s">
        <v>19</v>
      </c>
      <c r="B21" s="15">
        <v>100</v>
      </c>
      <c r="C21" s="6">
        <f>+B21/$B$27*100</f>
        <v>4.1305245766212302</v>
      </c>
    </row>
    <row r="22" spans="1:3" x14ac:dyDescent="0.25">
      <c r="A22" s="5" t="s">
        <v>20</v>
      </c>
      <c r="B22" s="15">
        <v>151</v>
      </c>
      <c r="C22" s="6">
        <f t="shared" si="0"/>
        <v>6.2370921106980584</v>
      </c>
    </row>
    <row r="23" spans="1:3" x14ac:dyDescent="0.25">
      <c r="A23" s="5" t="s">
        <v>21</v>
      </c>
      <c r="B23" s="15">
        <v>2.9</v>
      </c>
      <c r="C23" s="6">
        <f t="shared" si="0"/>
        <v>0.11978521272201569</v>
      </c>
    </row>
    <row r="24" spans="1:3" x14ac:dyDescent="0.25">
      <c r="A24" s="5" t="s">
        <v>22</v>
      </c>
      <c r="B24" s="15">
        <v>1150</v>
      </c>
      <c r="C24" s="6">
        <f t="shared" si="0"/>
        <v>47.501032631144156</v>
      </c>
    </row>
    <row r="25" spans="1:3" x14ac:dyDescent="0.25">
      <c r="A25" s="13" t="s">
        <v>23</v>
      </c>
      <c r="B25" s="16">
        <v>74</v>
      </c>
      <c r="C25" s="6">
        <f t="shared" si="0"/>
        <v>3.0565881866997109</v>
      </c>
    </row>
    <row r="27" spans="1:3" x14ac:dyDescent="0.25">
      <c r="A27" t="s">
        <v>30</v>
      </c>
      <c r="B27" s="19">
        <f>SUM(B4:B25)</f>
        <v>2421</v>
      </c>
    </row>
    <row r="28" spans="1:3" x14ac:dyDescent="0.25">
      <c r="A28" t="s">
        <v>31</v>
      </c>
      <c r="B28">
        <v>35.83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1952.8634737900072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J28" sqref="J28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34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24</v>
      </c>
      <c r="C4" s="6">
        <f>+B4/$B$27*100</f>
        <v>0.11601993609235187</v>
      </c>
      <c r="E4" t="s">
        <v>24</v>
      </c>
    </row>
    <row r="5" spans="1:5" x14ac:dyDescent="0.25">
      <c r="A5" s="2" t="s">
        <v>3</v>
      </c>
      <c r="B5" s="10">
        <v>72</v>
      </c>
      <c r="C5" s="6">
        <f t="shared" ref="C5:C25" si="0">+B5/$B$27*100</f>
        <v>0.34805980827705563</v>
      </c>
    </row>
    <row r="6" spans="1:5" x14ac:dyDescent="0.25">
      <c r="A6" s="2" t="s">
        <v>4</v>
      </c>
      <c r="B6" s="10">
        <v>57</v>
      </c>
      <c r="C6" s="6">
        <f t="shared" si="0"/>
        <v>0.27554734821933569</v>
      </c>
      <c r="E6">
        <v>193</v>
      </c>
    </row>
    <row r="7" spans="1:5" x14ac:dyDescent="0.25">
      <c r="A7" s="2" t="s">
        <v>5</v>
      </c>
      <c r="B7" s="10">
        <v>23</v>
      </c>
      <c r="C7" s="6">
        <f t="shared" si="0"/>
        <v>0.11118577208850389</v>
      </c>
    </row>
    <row r="8" spans="1:5" x14ac:dyDescent="0.25">
      <c r="A8" s="2" t="s">
        <v>6</v>
      </c>
      <c r="B8" s="10">
        <v>29</v>
      </c>
      <c r="C8" s="6">
        <f t="shared" si="0"/>
        <v>0.14019075611159185</v>
      </c>
    </row>
    <row r="9" spans="1:5" x14ac:dyDescent="0.25">
      <c r="A9" s="2" t="s">
        <v>7</v>
      </c>
      <c r="B9" s="10">
        <v>42</v>
      </c>
      <c r="C9" s="6">
        <f t="shared" si="0"/>
        <v>0.20303488816161577</v>
      </c>
    </row>
    <row r="10" spans="1:5" x14ac:dyDescent="0.25">
      <c r="A10" s="2" t="s">
        <v>8</v>
      </c>
      <c r="B10" s="10">
        <v>4.5999999999999996</v>
      </c>
      <c r="C10" s="6">
        <f t="shared" si="0"/>
        <v>2.2237154417700775E-2</v>
      </c>
    </row>
    <row r="11" spans="1:5" x14ac:dyDescent="0.25">
      <c r="A11" s="2" t="s">
        <v>9</v>
      </c>
      <c r="B11" s="10">
        <v>26</v>
      </c>
      <c r="C11" s="6">
        <f t="shared" si="0"/>
        <v>0.12568826410004785</v>
      </c>
    </row>
    <row r="12" spans="1:5" x14ac:dyDescent="0.25">
      <c r="A12" s="2" t="s">
        <v>10</v>
      </c>
      <c r="B12" s="10">
        <v>29</v>
      </c>
      <c r="C12" s="6">
        <f t="shared" si="0"/>
        <v>0.14019075611159185</v>
      </c>
    </row>
    <row r="13" spans="1:5" x14ac:dyDescent="0.25">
      <c r="A13" s="2" t="s">
        <v>11</v>
      </c>
      <c r="B13" s="10">
        <v>53</v>
      </c>
      <c r="C13" s="6">
        <f t="shared" si="0"/>
        <v>0.25621069220394371</v>
      </c>
    </row>
    <row r="14" spans="1:5" x14ac:dyDescent="0.25">
      <c r="A14" s="2" t="s">
        <v>12</v>
      </c>
      <c r="B14" s="11">
        <v>51</v>
      </c>
      <c r="C14" s="6">
        <f t="shared" si="0"/>
        <v>0.24654236419624775</v>
      </c>
    </row>
    <row r="15" spans="1:5" x14ac:dyDescent="0.25">
      <c r="A15" s="2" t="s">
        <v>13</v>
      </c>
      <c r="B15" s="11">
        <v>5.5</v>
      </c>
      <c r="C15" s="6">
        <f>+B15/$B$27*100</f>
        <v>2.658790202116397E-2</v>
      </c>
    </row>
    <row r="16" spans="1:5" x14ac:dyDescent="0.25">
      <c r="A16" s="2" t="s">
        <v>14</v>
      </c>
      <c r="B16" s="11">
        <v>6.5</v>
      </c>
      <c r="C16" s="6">
        <f t="shared" si="0"/>
        <v>3.1422066025011963E-2</v>
      </c>
    </row>
    <row r="17" spans="1:3" x14ac:dyDescent="0.25">
      <c r="A17" s="2" t="s">
        <v>15</v>
      </c>
      <c r="B17" s="11">
        <v>5.2</v>
      </c>
      <c r="C17" s="6">
        <f t="shared" si="0"/>
        <v>2.5137652820009574E-2</v>
      </c>
    </row>
    <row r="18" spans="1:3" x14ac:dyDescent="0.25">
      <c r="A18" s="2" t="s">
        <v>16</v>
      </c>
      <c r="B18" s="11">
        <v>8.9</v>
      </c>
      <c r="C18" s="6">
        <f t="shared" si="0"/>
        <v>4.3024059634247158E-2</v>
      </c>
    </row>
    <row r="19" spans="1:3" x14ac:dyDescent="0.25">
      <c r="A19" s="2" t="s">
        <v>17</v>
      </c>
      <c r="B19" s="11">
        <v>10.4</v>
      </c>
      <c r="C19" s="6">
        <f t="shared" si="0"/>
        <v>5.0275305640019148E-2</v>
      </c>
    </row>
    <row r="20" spans="1:3" x14ac:dyDescent="0.25">
      <c r="A20" s="2" t="s">
        <v>18</v>
      </c>
      <c r="B20" s="11">
        <v>530</v>
      </c>
      <c r="C20" s="6">
        <f t="shared" si="0"/>
        <v>2.5621069220394372</v>
      </c>
    </row>
    <row r="21" spans="1:3" x14ac:dyDescent="0.25">
      <c r="A21" s="5" t="s">
        <v>19</v>
      </c>
      <c r="B21" s="15">
        <v>296</v>
      </c>
      <c r="C21" s="6">
        <f t="shared" si="0"/>
        <v>1.4309125451390066</v>
      </c>
    </row>
    <row r="22" spans="1:3" x14ac:dyDescent="0.25">
      <c r="A22" s="5" t="s">
        <v>20</v>
      </c>
      <c r="B22" s="15">
        <v>158</v>
      </c>
      <c r="C22" s="6">
        <f t="shared" si="0"/>
        <v>0.76379791260798324</v>
      </c>
    </row>
    <row r="23" spans="1:3" x14ac:dyDescent="0.25">
      <c r="A23" s="5" t="s">
        <v>21</v>
      </c>
      <c r="B23" s="15">
        <v>39</v>
      </c>
      <c r="C23" s="6">
        <f>+B23/$B$27*100</f>
        <v>0.18853239615007181</v>
      </c>
    </row>
    <row r="24" spans="1:3" x14ac:dyDescent="0.25">
      <c r="A24" s="5" t="s">
        <v>22</v>
      </c>
      <c r="B24" s="15">
        <v>19000</v>
      </c>
      <c r="C24" s="6">
        <f t="shared" si="0"/>
        <v>91.849116073111901</v>
      </c>
    </row>
    <row r="25" spans="1:3" x14ac:dyDescent="0.25">
      <c r="A25" s="13" t="s">
        <v>23</v>
      </c>
      <c r="B25" s="16">
        <v>216</v>
      </c>
      <c r="C25" s="6">
        <f t="shared" si="0"/>
        <v>1.0441794248311669</v>
      </c>
    </row>
    <row r="27" spans="1:3" x14ac:dyDescent="0.25">
      <c r="A27" t="s">
        <v>30</v>
      </c>
      <c r="B27" s="19">
        <f>SUM(B4:B25)</f>
        <v>20686.099999999999</v>
      </c>
    </row>
    <row r="28" spans="1:3" x14ac:dyDescent="0.25">
      <c r="A28" t="s">
        <v>31</v>
      </c>
      <c r="B28">
        <v>31.83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18783.039957578101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F13" sqref="F13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35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38</v>
      </c>
      <c r="C4" s="6">
        <f>+B4/$B$27*100</f>
        <v>7.2215887495248943</v>
      </c>
      <c r="E4" t="s">
        <v>24</v>
      </c>
    </row>
    <row r="5" spans="1:5" x14ac:dyDescent="0.25">
      <c r="A5" s="2" t="s">
        <v>3</v>
      </c>
      <c r="B5" s="10">
        <v>18.100000000000001</v>
      </c>
      <c r="C5" s="6">
        <f t="shared" ref="C5:C25" si="0">+B5/$B$27*100</f>
        <v>3.4397567464842265</v>
      </c>
    </row>
    <row r="6" spans="1:5" x14ac:dyDescent="0.25">
      <c r="A6" s="2" t="s">
        <v>4</v>
      </c>
      <c r="B6" s="10">
        <v>10.9</v>
      </c>
      <c r="C6" s="6">
        <f t="shared" si="0"/>
        <v>2.0714557202584567</v>
      </c>
      <c r="E6">
        <v>31.1</v>
      </c>
    </row>
    <row r="7" spans="1:5" x14ac:dyDescent="0.25">
      <c r="A7" s="2" t="s">
        <v>5</v>
      </c>
      <c r="B7" s="10">
        <v>9</v>
      </c>
      <c r="C7" s="6">
        <f t="shared" si="0"/>
        <v>1.7103762827822118</v>
      </c>
    </row>
    <row r="8" spans="1:5" x14ac:dyDescent="0.25">
      <c r="A8" s="2" t="s">
        <v>6</v>
      </c>
      <c r="B8" s="10">
        <v>13.7</v>
      </c>
      <c r="C8" s="6">
        <f t="shared" si="0"/>
        <v>2.6035727860129225</v>
      </c>
    </row>
    <row r="9" spans="1:5" x14ac:dyDescent="0.25">
      <c r="A9" s="2" t="s">
        <v>7</v>
      </c>
      <c r="B9" s="10">
        <v>20</v>
      </c>
      <c r="C9" s="6">
        <f t="shared" si="0"/>
        <v>3.8008361839604712</v>
      </c>
    </row>
    <row r="10" spans="1:5" x14ac:dyDescent="0.25">
      <c r="A10" s="2" t="s">
        <v>8</v>
      </c>
      <c r="B10" s="10">
        <v>1.6</v>
      </c>
      <c r="C10" s="6">
        <f t="shared" si="0"/>
        <v>0.30406689471683768</v>
      </c>
    </row>
    <row r="11" spans="1:5" x14ac:dyDescent="0.25">
      <c r="A11" s="2" t="s">
        <v>9</v>
      </c>
      <c r="B11" s="10">
        <v>6.9</v>
      </c>
      <c r="C11" s="6">
        <f t="shared" si="0"/>
        <v>1.3112884834663625</v>
      </c>
    </row>
    <row r="12" spans="1:5" x14ac:dyDescent="0.25">
      <c r="A12" s="2" t="s">
        <v>10</v>
      </c>
      <c r="B12" s="10">
        <v>8.6</v>
      </c>
      <c r="C12" s="6">
        <f>+B12/$B$27*100</f>
        <v>1.6343595591030027</v>
      </c>
    </row>
    <row r="13" spans="1:5" x14ac:dyDescent="0.25">
      <c r="A13" s="2" t="s">
        <v>11</v>
      </c>
      <c r="B13" s="10">
        <v>10.199999999999999</v>
      </c>
      <c r="C13" s="6">
        <f t="shared" si="0"/>
        <v>1.9384264538198401</v>
      </c>
    </row>
    <row r="14" spans="1:5" x14ac:dyDescent="0.25">
      <c r="A14" s="2" t="s">
        <v>12</v>
      </c>
      <c r="B14" s="11">
        <v>13.2</v>
      </c>
      <c r="C14" s="6">
        <f t="shared" si="0"/>
        <v>2.5085518814139109</v>
      </c>
    </row>
    <row r="15" spans="1:5" x14ac:dyDescent="0.25">
      <c r="A15" s="2" t="s">
        <v>13</v>
      </c>
      <c r="B15" s="11">
        <v>3.3</v>
      </c>
      <c r="C15" s="6">
        <f t="shared" si="0"/>
        <v>0.62713797035347774</v>
      </c>
    </row>
    <row r="16" spans="1:5" x14ac:dyDescent="0.25">
      <c r="A16" s="2" t="s">
        <v>14</v>
      </c>
      <c r="B16" s="11">
        <v>2.1</v>
      </c>
      <c r="C16" s="6">
        <f t="shared" si="0"/>
        <v>0.39908779931584948</v>
      </c>
    </row>
    <row r="17" spans="1:3" x14ac:dyDescent="0.25">
      <c r="A17" s="2" t="s">
        <v>15</v>
      </c>
      <c r="B17" s="11">
        <v>1.5</v>
      </c>
      <c r="C17" s="6">
        <f t="shared" si="0"/>
        <v>0.28506271379703529</v>
      </c>
    </row>
    <row r="18" spans="1:3" x14ac:dyDescent="0.25">
      <c r="A18" s="2" t="s">
        <v>16</v>
      </c>
      <c r="B18" s="11">
        <v>4.0999999999999996</v>
      </c>
      <c r="C18" s="6">
        <f t="shared" si="0"/>
        <v>0.77917141771189646</v>
      </c>
    </row>
    <row r="19" spans="1:3" x14ac:dyDescent="0.25">
      <c r="A19" s="2" t="s">
        <v>17</v>
      </c>
      <c r="B19" s="11">
        <v>5.2</v>
      </c>
      <c r="C19" s="6">
        <f t="shared" si="0"/>
        <v>0.98821740782972256</v>
      </c>
    </row>
    <row r="20" spans="1:3" x14ac:dyDescent="0.25">
      <c r="A20" s="2" t="s">
        <v>18</v>
      </c>
      <c r="B20" s="11">
        <v>50</v>
      </c>
      <c r="C20" s="6">
        <f t="shared" si="0"/>
        <v>9.5020904599011775</v>
      </c>
    </row>
    <row r="21" spans="1:3" x14ac:dyDescent="0.25">
      <c r="A21" s="5" t="s">
        <v>19</v>
      </c>
      <c r="B21" s="15">
        <v>86</v>
      </c>
      <c r="C21" s="6">
        <f t="shared" si="0"/>
        <v>16.343595591030024</v>
      </c>
    </row>
    <row r="22" spans="1:3" x14ac:dyDescent="0.25">
      <c r="A22" s="5" t="s">
        <v>20</v>
      </c>
      <c r="B22" s="15">
        <v>63</v>
      </c>
      <c r="C22" s="6">
        <f t="shared" si="0"/>
        <v>11.972633979475484</v>
      </c>
    </row>
    <row r="23" spans="1:3" x14ac:dyDescent="0.25">
      <c r="A23" s="5" t="s">
        <v>21</v>
      </c>
      <c r="B23" s="15">
        <v>10.8</v>
      </c>
      <c r="C23" s="6">
        <f>+B23/$B$27*100</f>
        <v>2.0524515393386547</v>
      </c>
    </row>
    <row r="24" spans="1:3" x14ac:dyDescent="0.25">
      <c r="A24" s="5" t="s">
        <v>22</v>
      </c>
      <c r="B24" s="15">
        <v>123</v>
      </c>
      <c r="C24" s="6">
        <f t="shared" si="0"/>
        <v>23.375142531356897</v>
      </c>
    </row>
    <row r="25" spans="1:3" x14ac:dyDescent="0.25">
      <c r="A25" s="13" t="s">
        <v>23</v>
      </c>
      <c r="B25" s="16">
        <v>27</v>
      </c>
      <c r="C25" s="6">
        <f t="shared" si="0"/>
        <v>5.131128848346636</v>
      </c>
    </row>
    <row r="27" spans="1:3" x14ac:dyDescent="0.25">
      <c r="A27" t="s">
        <v>30</v>
      </c>
      <c r="B27" s="19">
        <f>SUM(B4:B25)</f>
        <v>526.20000000000005</v>
      </c>
    </row>
    <row r="28" spans="1:3" x14ac:dyDescent="0.25">
      <c r="A28" t="s">
        <v>31</v>
      </c>
      <c r="B28">
        <v>38.83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391.65831793842739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G15" sqref="G15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36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63</v>
      </c>
      <c r="C4" s="6">
        <f>+B4/$B$27*100</f>
        <v>1.4738910724312186</v>
      </c>
      <c r="E4" t="s">
        <v>24</v>
      </c>
    </row>
    <row r="5" spans="1:5" x14ac:dyDescent="0.25">
      <c r="A5" s="2" t="s">
        <v>3</v>
      </c>
      <c r="B5" s="10">
        <v>296</v>
      </c>
      <c r="C5" s="6">
        <f t="shared" ref="C5:C25" si="0">+B5/$B$27*100</f>
        <v>6.9249485307879475</v>
      </c>
    </row>
    <row r="6" spans="1:5" x14ac:dyDescent="0.25">
      <c r="A6" s="2" t="s">
        <v>4</v>
      </c>
      <c r="B6" s="10">
        <v>110</v>
      </c>
      <c r="C6" s="6">
        <f t="shared" si="0"/>
        <v>2.5734606026576832</v>
      </c>
      <c r="E6">
        <v>13.8</v>
      </c>
    </row>
    <row r="7" spans="1:5" x14ac:dyDescent="0.25">
      <c r="A7" s="2" t="s">
        <v>5</v>
      </c>
      <c r="B7" s="10">
        <v>86</v>
      </c>
      <c r="C7" s="6">
        <f t="shared" si="0"/>
        <v>2.0119782893505525</v>
      </c>
    </row>
    <row r="8" spans="1:5" x14ac:dyDescent="0.25">
      <c r="A8" s="2" t="s">
        <v>6</v>
      </c>
      <c r="B8" s="10">
        <v>92</v>
      </c>
      <c r="C8" s="6">
        <f t="shared" si="0"/>
        <v>2.1523488676773348</v>
      </c>
    </row>
    <row r="9" spans="1:5" x14ac:dyDescent="0.25">
      <c r="A9" s="2" t="s">
        <v>7</v>
      </c>
      <c r="B9" s="10">
        <v>164</v>
      </c>
      <c r="C9" s="6">
        <f t="shared" si="0"/>
        <v>3.8367958075987278</v>
      </c>
    </row>
    <row r="10" spans="1:5" x14ac:dyDescent="0.25">
      <c r="A10" s="2" t="s">
        <v>8</v>
      </c>
      <c r="B10" s="10">
        <v>61</v>
      </c>
      <c r="C10" s="6">
        <f>+B10/$B$27*100</f>
        <v>1.4271008796556244</v>
      </c>
    </row>
    <row r="11" spans="1:5" x14ac:dyDescent="0.25">
      <c r="A11" s="2" t="s">
        <v>9</v>
      </c>
      <c r="B11" s="10">
        <v>58</v>
      </c>
      <c r="C11" s="6">
        <f t="shared" si="0"/>
        <v>1.356915590492233</v>
      </c>
    </row>
    <row r="12" spans="1:5" x14ac:dyDescent="0.25">
      <c r="A12" s="2" t="s">
        <v>10</v>
      </c>
      <c r="B12" s="10">
        <v>32</v>
      </c>
      <c r="C12" s="6">
        <f t="shared" si="0"/>
        <v>0.74864308440950778</v>
      </c>
    </row>
    <row r="13" spans="1:5" x14ac:dyDescent="0.25">
      <c r="A13" s="2" t="s">
        <v>11</v>
      </c>
      <c r="B13" s="10">
        <v>73</v>
      </c>
      <c r="C13" s="6">
        <f t="shared" si="0"/>
        <v>1.7078420363091897</v>
      </c>
    </row>
    <row r="14" spans="1:5" x14ac:dyDescent="0.25">
      <c r="A14" s="2" t="s">
        <v>12</v>
      </c>
      <c r="B14" s="11">
        <v>146</v>
      </c>
      <c r="C14" s="6">
        <f t="shared" si="0"/>
        <v>3.4156840726183795</v>
      </c>
    </row>
    <row r="15" spans="1:5" x14ac:dyDescent="0.25">
      <c r="A15" s="2" t="s">
        <v>13</v>
      </c>
      <c r="B15" s="11">
        <v>19.899999999999999</v>
      </c>
      <c r="C15" s="6">
        <f t="shared" si="0"/>
        <v>0.4655624181171627</v>
      </c>
    </row>
    <row r="16" spans="1:5" x14ac:dyDescent="0.25">
      <c r="A16" s="2" t="s">
        <v>14</v>
      </c>
      <c r="B16" s="11">
        <v>28</v>
      </c>
      <c r="C16" s="6">
        <f t="shared" si="0"/>
        <v>0.65506269885831936</v>
      </c>
    </row>
    <row r="17" spans="1:3" x14ac:dyDescent="0.25">
      <c r="A17" s="2" t="s">
        <v>15</v>
      </c>
      <c r="B17" s="11">
        <v>14.5</v>
      </c>
      <c r="C17" s="6">
        <f t="shared" si="0"/>
        <v>0.33922889762305825</v>
      </c>
    </row>
    <row r="18" spans="1:3" x14ac:dyDescent="0.25">
      <c r="A18" s="2" t="s">
        <v>16</v>
      </c>
      <c r="B18" s="11">
        <v>23</v>
      </c>
      <c r="C18" s="6">
        <f t="shared" si="0"/>
        <v>0.5380872169193337</v>
      </c>
    </row>
    <row r="19" spans="1:3" x14ac:dyDescent="0.25">
      <c r="A19" s="2" t="s">
        <v>17</v>
      </c>
      <c r="B19" s="11">
        <v>28</v>
      </c>
      <c r="C19" s="6">
        <f>+B19/$B$27*100</f>
        <v>0.65506269885831936</v>
      </c>
    </row>
    <row r="20" spans="1:3" x14ac:dyDescent="0.25">
      <c r="A20" s="2" t="s">
        <v>18</v>
      </c>
      <c r="B20" s="11">
        <v>730</v>
      </c>
      <c r="C20" s="6">
        <f t="shared" si="0"/>
        <v>17.078420363091897</v>
      </c>
    </row>
    <row r="21" spans="1:3" x14ac:dyDescent="0.25">
      <c r="A21" s="5" t="s">
        <v>19</v>
      </c>
      <c r="B21" s="15">
        <v>670</v>
      </c>
      <c r="C21" s="6">
        <f t="shared" si="0"/>
        <v>15.674714579824069</v>
      </c>
    </row>
    <row r="22" spans="1:3" x14ac:dyDescent="0.25">
      <c r="A22" s="5" t="s">
        <v>20</v>
      </c>
      <c r="B22" s="15">
        <v>129</v>
      </c>
      <c r="C22" s="6">
        <f t="shared" si="0"/>
        <v>3.0179674340258282</v>
      </c>
    </row>
    <row r="23" spans="1:3" x14ac:dyDescent="0.25">
      <c r="A23" s="5" t="s">
        <v>21</v>
      </c>
      <c r="B23" s="15">
        <v>91</v>
      </c>
      <c r="C23" s="6">
        <f t="shared" si="0"/>
        <v>2.1289537712895381</v>
      </c>
    </row>
    <row r="24" spans="1:3" x14ac:dyDescent="0.25">
      <c r="A24" s="5" t="s">
        <v>22</v>
      </c>
      <c r="B24" s="15">
        <v>720</v>
      </c>
      <c r="C24" s="6">
        <f t="shared" si="0"/>
        <v>16.844469399213928</v>
      </c>
    </row>
    <row r="25" spans="1:3" x14ac:dyDescent="0.25">
      <c r="A25" s="13" t="s">
        <v>23</v>
      </c>
      <c r="B25" s="16">
        <v>640</v>
      </c>
      <c r="C25" s="6">
        <f t="shared" si="0"/>
        <v>14.972861688190156</v>
      </c>
    </row>
    <row r="27" spans="1:3" x14ac:dyDescent="0.25">
      <c r="A27" t="s">
        <v>30</v>
      </c>
      <c r="B27" s="19">
        <f>SUM(B4:B25)</f>
        <v>4274.3999999999996</v>
      </c>
    </row>
    <row r="28" spans="1:3" x14ac:dyDescent="0.25">
      <c r="A28" t="s">
        <v>31</v>
      </c>
      <c r="B28">
        <v>18.829999999999998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6560.6782928483944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90" zoomScaleNormal="90" workbookViewId="0">
      <selection activeCell="G13" sqref="G13"/>
    </sheetView>
  </sheetViews>
  <sheetFormatPr defaultRowHeight="15" x14ac:dyDescent="0.25"/>
  <cols>
    <col min="1" max="1" width="30.140625" customWidth="1"/>
    <col min="2" max="2" width="15.140625" bestFit="1" customWidth="1"/>
    <col min="3" max="3" width="9.28515625" bestFit="1" customWidth="1"/>
  </cols>
  <sheetData>
    <row r="1" spans="1:5" x14ac:dyDescent="0.25">
      <c r="A1" t="s">
        <v>40</v>
      </c>
    </row>
    <row r="2" spans="1:5" x14ac:dyDescent="0.25">
      <c r="A2" s="17" t="s">
        <v>0</v>
      </c>
      <c r="B2" s="18"/>
      <c r="C2" s="18"/>
    </row>
    <row r="3" spans="1:5" x14ac:dyDescent="0.25">
      <c r="A3" s="6"/>
      <c r="B3" s="7" t="s">
        <v>1</v>
      </c>
      <c r="C3" s="7" t="s">
        <v>39</v>
      </c>
    </row>
    <row r="4" spans="1:5" x14ac:dyDescent="0.25">
      <c r="A4" s="1" t="s">
        <v>2</v>
      </c>
      <c r="B4" s="8">
        <v>12.5</v>
      </c>
      <c r="C4" s="6">
        <f>+B4/$B$27*100</f>
        <v>1.1593396401409757</v>
      </c>
      <c r="E4" t="s">
        <v>24</v>
      </c>
    </row>
    <row r="5" spans="1:5" x14ac:dyDescent="0.25">
      <c r="A5" s="2" t="s">
        <v>3</v>
      </c>
      <c r="B5" s="10">
        <v>48</v>
      </c>
      <c r="C5" s="6">
        <f t="shared" ref="C5:C25" si="0">+B5/$B$27*100</f>
        <v>4.4518642181413464</v>
      </c>
    </row>
    <row r="6" spans="1:5" x14ac:dyDescent="0.25">
      <c r="A6" s="2" t="s">
        <v>4</v>
      </c>
      <c r="B6" s="10">
        <v>17</v>
      </c>
      <c r="C6" s="6">
        <f t="shared" si="0"/>
        <v>1.5767019105917268</v>
      </c>
      <c r="E6">
        <v>13.2</v>
      </c>
    </row>
    <row r="7" spans="1:5" x14ac:dyDescent="0.25">
      <c r="A7" s="2" t="s">
        <v>5</v>
      </c>
      <c r="B7" s="10">
        <v>17.100000000000001</v>
      </c>
      <c r="C7" s="6">
        <f t="shared" si="0"/>
        <v>1.5859766277128546</v>
      </c>
    </row>
    <row r="8" spans="1:5" x14ac:dyDescent="0.25">
      <c r="A8" s="2" t="s">
        <v>6</v>
      </c>
      <c r="B8" s="10">
        <v>21</v>
      </c>
      <c r="C8" s="6">
        <f t="shared" si="0"/>
        <v>1.9476905954368393</v>
      </c>
    </row>
    <row r="9" spans="1:5" x14ac:dyDescent="0.25">
      <c r="A9" s="2" t="s">
        <v>7</v>
      </c>
      <c r="B9" s="10">
        <v>41</v>
      </c>
      <c r="C9" s="6">
        <f t="shared" si="0"/>
        <v>3.8026340196624</v>
      </c>
    </row>
    <row r="10" spans="1:5" x14ac:dyDescent="0.25">
      <c r="A10" s="2" t="s">
        <v>8</v>
      </c>
      <c r="B10" s="10">
        <v>12.3</v>
      </c>
      <c r="C10" s="6">
        <f t="shared" si="0"/>
        <v>1.1407902058987203</v>
      </c>
    </row>
    <row r="11" spans="1:5" x14ac:dyDescent="0.25">
      <c r="A11" s="2" t="s">
        <v>9</v>
      </c>
      <c r="B11" s="10">
        <v>8.5</v>
      </c>
      <c r="C11" s="6">
        <f t="shared" si="0"/>
        <v>0.78835095529586341</v>
      </c>
    </row>
    <row r="12" spans="1:5" x14ac:dyDescent="0.25">
      <c r="A12" s="2" t="s">
        <v>10</v>
      </c>
      <c r="B12" s="10">
        <v>6.9</v>
      </c>
      <c r="C12" s="6">
        <f>+B12/$B$27*100</f>
        <v>0.63995548135781855</v>
      </c>
    </row>
    <row r="13" spans="1:5" x14ac:dyDescent="0.25">
      <c r="A13" s="2" t="s">
        <v>11</v>
      </c>
      <c r="B13" s="10">
        <v>23</v>
      </c>
      <c r="C13" s="6">
        <f t="shared" si="0"/>
        <v>2.133184937859395</v>
      </c>
    </row>
    <row r="14" spans="1:5" x14ac:dyDescent="0.25">
      <c r="A14" s="2" t="s">
        <v>12</v>
      </c>
      <c r="B14" s="11">
        <v>52</v>
      </c>
      <c r="C14" s="6">
        <f t="shared" si="0"/>
        <v>4.8228529029864591</v>
      </c>
    </row>
    <row r="15" spans="1:5" x14ac:dyDescent="0.25">
      <c r="A15" s="2" t="s">
        <v>13</v>
      </c>
      <c r="B15" s="11">
        <v>14.7</v>
      </c>
      <c r="C15" s="6">
        <f t="shared" si="0"/>
        <v>1.3633834168057872</v>
      </c>
    </row>
    <row r="16" spans="1:5" x14ac:dyDescent="0.25">
      <c r="A16" s="2" t="s">
        <v>14</v>
      </c>
      <c r="B16" s="11">
        <v>3.2</v>
      </c>
      <c r="C16" s="6">
        <f t="shared" si="0"/>
        <v>0.29679094787608978</v>
      </c>
    </row>
    <row r="17" spans="1:3" x14ac:dyDescent="0.25">
      <c r="A17" s="2" t="s">
        <v>15</v>
      </c>
      <c r="B17" s="11">
        <v>1.1000000000000001</v>
      </c>
      <c r="C17" s="6">
        <f t="shared" si="0"/>
        <v>0.10202188833240587</v>
      </c>
    </row>
    <row r="18" spans="1:3" x14ac:dyDescent="0.25">
      <c r="A18" s="2" t="s">
        <v>16</v>
      </c>
      <c r="B18" s="11">
        <v>3</v>
      </c>
      <c r="C18" s="6">
        <f t="shared" si="0"/>
        <v>0.27824151363383415</v>
      </c>
    </row>
    <row r="19" spans="1:3" x14ac:dyDescent="0.25">
      <c r="A19" s="2" t="s">
        <v>17</v>
      </c>
      <c r="B19" s="11">
        <v>4.0999999999999996</v>
      </c>
      <c r="C19" s="6">
        <f t="shared" si="0"/>
        <v>0.38026340196623998</v>
      </c>
    </row>
    <row r="20" spans="1:3" x14ac:dyDescent="0.25">
      <c r="A20" s="2" t="s">
        <v>18</v>
      </c>
      <c r="B20" s="11">
        <v>214</v>
      </c>
      <c r="C20" s="6">
        <f t="shared" si="0"/>
        <v>19.847894639213504</v>
      </c>
    </row>
    <row r="21" spans="1:3" x14ac:dyDescent="0.25">
      <c r="A21" s="5" t="s">
        <v>19</v>
      </c>
      <c r="B21" s="15">
        <v>260</v>
      </c>
      <c r="C21" s="6">
        <f t="shared" si="0"/>
        <v>24.114264514932295</v>
      </c>
    </row>
    <row r="22" spans="1:3" x14ac:dyDescent="0.25">
      <c r="A22" s="5" t="s">
        <v>20</v>
      </c>
      <c r="B22" s="15">
        <v>54</v>
      </c>
      <c r="C22" s="6">
        <f t="shared" si="0"/>
        <v>5.0083472454090154</v>
      </c>
    </row>
    <row r="23" spans="1:3" x14ac:dyDescent="0.25">
      <c r="A23" s="5" t="s">
        <v>21</v>
      </c>
      <c r="B23" s="15">
        <v>16.8</v>
      </c>
      <c r="C23" s="6">
        <f>+B23/$B$27*100</f>
        <v>1.5581524763494714</v>
      </c>
    </row>
    <row r="24" spans="1:3" x14ac:dyDescent="0.25">
      <c r="A24" s="5" t="s">
        <v>22</v>
      </c>
      <c r="B24" s="15">
        <v>112</v>
      </c>
      <c r="C24" s="6">
        <f t="shared" si="0"/>
        <v>10.387683175663142</v>
      </c>
    </row>
    <row r="25" spans="1:3" x14ac:dyDescent="0.25">
      <c r="A25" s="13" t="s">
        <v>23</v>
      </c>
      <c r="B25" s="16">
        <v>136</v>
      </c>
      <c r="C25" s="6">
        <f t="shared" si="0"/>
        <v>12.613615284733815</v>
      </c>
    </row>
    <row r="27" spans="1:3" x14ac:dyDescent="0.25">
      <c r="A27" t="s">
        <v>30</v>
      </c>
      <c r="B27" s="19">
        <f>SUM(B4:B25)</f>
        <v>1078.2</v>
      </c>
    </row>
    <row r="28" spans="1:3" x14ac:dyDescent="0.25">
      <c r="A28" t="s">
        <v>31</v>
      </c>
      <c r="B28">
        <v>41.83</v>
      </c>
    </row>
    <row r="29" spans="1:3" x14ac:dyDescent="0.25">
      <c r="A29" t="s">
        <v>32</v>
      </c>
      <c r="B29">
        <v>3.4599999999999999E-2</v>
      </c>
    </row>
    <row r="30" spans="1:3" x14ac:dyDescent="0.25">
      <c r="A30" t="s">
        <v>33</v>
      </c>
      <c r="B30" s="20">
        <f>+B27/B28/B29</f>
        <v>744.96413365963815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Grafici</vt:lpstr>
      </vt:variant>
      <vt:variant>
        <vt:i4>4</vt:i4>
      </vt:variant>
    </vt:vector>
  </HeadingPairs>
  <TitlesOfParts>
    <vt:vector size="15" baseType="lpstr">
      <vt:lpstr>08_04_2011-18_05_2011</vt:lpstr>
      <vt:lpstr>18_05_2011-28_06_2011</vt:lpstr>
      <vt:lpstr>28_06_2011-8_08_2011</vt:lpstr>
      <vt:lpstr>08_08-07_09_2011 Chiusura</vt:lpstr>
      <vt:lpstr>07_09-13_10_2011</vt:lpstr>
      <vt:lpstr>13_10-14_11_2011</vt:lpstr>
      <vt:lpstr>14_10-23_12_2011</vt:lpstr>
      <vt:lpstr>23_12-11_01_2012</vt:lpstr>
      <vt:lpstr>11_01-22_02_2012</vt:lpstr>
      <vt:lpstr>22_02-20_03_2012</vt:lpstr>
      <vt:lpstr>20_03-18_04_2012</vt:lpstr>
      <vt:lpstr>Pioggia cumulata</vt:lpstr>
      <vt:lpstr>Congeneri Concentrazione</vt:lpstr>
      <vt:lpstr>Congeneri %</vt:lpstr>
      <vt:lpstr>Deposizioni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2012-09-05T20:26:15Z</dcterms:modified>
</cp:coreProperties>
</file>