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8735" windowHeight="11700" activeTab="15"/>
  </bookViews>
  <sheets>
    <sheet name="08_04_2011-18_5_2011" sheetId="2" r:id="rId1"/>
    <sheet name="18_05_2011-28_06_2011" sheetId="9" r:id="rId2"/>
    <sheet name="28_06_2011-08_08_2011" sheetId="10" r:id="rId3"/>
    <sheet name="08_08-07_09_2011 Chiusura" sheetId="11" r:id="rId4"/>
    <sheet name="07_09-13_10_2011" sheetId="12" r:id="rId5"/>
    <sheet name="13_10-14_11_2011" sheetId="15" r:id="rId6"/>
    <sheet name="14_11-23_12_2011" sheetId="16" r:id="rId7"/>
    <sheet name="23_12-11_01_2012" sheetId="17" r:id="rId8"/>
    <sheet name="11_01-22_02_2012" sheetId="18" r:id="rId9"/>
    <sheet name="22_02-20_03_2012" sheetId="19" r:id="rId10"/>
    <sheet name="20_03-18_04_2012" sheetId="20" r:id="rId11"/>
    <sheet name="Pioggia cumulata" sheetId="8" r:id="rId12"/>
    <sheet name="PCB totali" sheetId="5" r:id="rId13"/>
    <sheet name="Congeneri concentrazione" sheetId="7" r:id="rId14"/>
    <sheet name="Congeneri %" sheetId="22" r:id="rId15"/>
    <sheet name="Deposizioni" sheetId="14" r:id="rId16"/>
  </sheets>
  <calcPr calcId="145621"/>
</workbook>
</file>

<file path=xl/calcChain.xml><?xml version="1.0" encoding="utf-8"?>
<calcChain xmlns="http://schemas.openxmlformats.org/spreadsheetml/2006/main">
  <c r="B19" i="20" l="1"/>
  <c r="B19" i="18"/>
  <c r="C8" i="16"/>
  <c r="B19" i="15"/>
  <c r="C6" i="18"/>
  <c r="C8" i="18"/>
  <c r="C10" i="18"/>
  <c r="C12" i="18"/>
  <c r="C4" i="18"/>
  <c r="C6" i="16"/>
  <c r="C9" i="16"/>
  <c r="C11" i="16"/>
  <c r="C13" i="16"/>
  <c r="C5" i="15"/>
  <c r="C7" i="15"/>
  <c r="C9" i="15"/>
  <c r="C11" i="15"/>
  <c r="C13" i="15"/>
  <c r="C6" i="11"/>
  <c r="C8" i="11"/>
  <c r="C10" i="11"/>
  <c r="C12" i="11"/>
  <c r="C4" i="11"/>
  <c r="C6" i="9"/>
  <c r="C8" i="9"/>
  <c r="C10" i="9"/>
  <c r="C12" i="9"/>
  <c r="C4" i="9"/>
  <c r="B15" i="20"/>
  <c r="B15" i="19"/>
  <c r="B19" i="19" s="1"/>
  <c r="B15" i="18"/>
  <c r="C5" i="18" s="1"/>
  <c r="B15" i="12"/>
  <c r="C9" i="12" s="1"/>
  <c r="B15" i="11"/>
  <c r="B19" i="11" s="1"/>
  <c r="B15" i="10"/>
  <c r="C5" i="10" s="1"/>
  <c r="B15" i="9"/>
  <c r="B19" i="9" s="1"/>
  <c r="B15" i="2"/>
  <c r="C5" i="2" s="1"/>
  <c r="B15" i="16"/>
  <c r="B19" i="16" s="1"/>
  <c r="B15" i="17"/>
  <c r="B19" i="17" s="1"/>
  <c r="B15" i="15"/>
  <c r="C6" i="15" s="1"/>
  <c r="C4" i="2" l="1"/>
  <c r="C12" i="2"/>
  <c r="C10" i="2"/>
  <c r="C8" i="2"/>
  <c r="C6" i="2"/>
  <c r="C4" i="10"/>
  <c r="C12" i="10"/>
  <c r="C10" i="10"/>
  <c r="C8" i="10"/>
  <c r="C6" i="10"/>
  <c r="C4" i="12"/>
  <c r="C12" i="12"/>
  <c r="C10" i="12"/>
  <c r="C7" i="12"/>
  <c r="C5" i="12"/>
  <c r="C4" i="17"/>
  <c r="C12" i="17"/>
  <c r="C10" i="17"/>
  <c r="C8" i="17"/>
  <c r="C6" i="17"/>
  <c r="C4" i="19"/>
  <c r="C12" i="19"/>
  <c r="C10" i="19"/>
  <c r="C8" i="19"/>
  <c r="C6" i="19"/>
  <c r="B19" i="2"/>
  <c r="B19" i="10"/>
  <c r="B19" i="12"/>
  <c r="C13" i="2"/>
  <c r="C11" i="2"/>
  <c r="C9" i="2"/>
  <c r="C7" i="2"/>
  <c r="C13" i="9"/>
  <c r="C11" i="9"/>
  <c r="C9" i="9"/>
  <c r="C7" i="9"/>
  <c r="C5" i="9"/>
  <c r="C13" i="10"/>
  <c r="C11" i="10"/>
  <c r="C9" i="10"/>
  <c r="C7" i="10"/>
  <c r="C13" i="11"/>
  <c r="C11" i="11"/>
  <c r="C9" i="11"/>
  <c r="C7" i="11"/>
  <c r="C5" i="11"/>
  <c r="C13" i="12"/>
  <c r="C11" i="12"/>
  <c r="C8" i="12"/>
  <c r="C6" i="12"/>
  <c r="C4" i="15"/>
  <c r="C12" i="15"/>
  <c r="C10" i="15"/>
  <c r="C8" i="15"/>
  <c r="C4" i="16"/>
  <c r="C12" i="16"/>
  <c r="C10" i="16"/>
  <c r="C7" i="16"/>
  <c r="C5" i="16"/>
  <c r="C13" i="17"/>
  <c r="C11" i="17"/>
  <c r="C9" i="17"/>
  <c r="C7" i="17"/>
  <c r="C5" i="17"/>
  <c r="C13" i="18"/>
  <c r="C11" i="18"/>
  <c r="C9" i="18"/>
  <c r="C7" i="18"/>
  <c r="C13" i="19"/>
  <c r="C11" i="19"/>
  <c r="C9" i="19"/>
  <c r="C7" i="19"/>
  <c r="C5" i="19"/>
  <c r="C9" i="20"/>
  <c r="C13" i="20"/>
  <c r="C5" i="20"/>
  <c r="C4" i="20"/>
  <c r="C11" i="20"/>
  <c r="C7" i="20"/>
  <c r="C10" i="20"/>
  <c r="C6" i="20"/>
  <c r="C12" i="20"/>
  <c r="C8" i="20"/>
</calcChain>
</file>

<file path=xl/sharedStrings.xml><?xml version="1.0" encoding="utf-8"?>
<sst xmlns="http://schemas.openxmlformats.org/spreadsheetml/2006/main" count="220" uniqueCount="30">
  <si>
    <t>I valori evidenziati in azzurro erano sotto la soglia di rilevabilità: sono stati considerati come pari alla metà del limite di rilevabilità</t>
  </si>
  <si>
    <t>C ng/campione)</t>
  </si>
  <si>
    <t>MonoCB totali</t>
  </si>
  <si>
    <t>TriCB totale</t>
  </si>
  <si>
    <t>DiCB totali</t>
  </si>
  <si>
    <t>TetraCB totali</t>
  </si>
  <si>
    <t>PentaCB totali</t>
  </si>
  <si>
    <t>EsaCB totali</t>
  </si>
  <si>
    <t>EptaCB totali</t>
  </si>
  <si>
    <t>OctaCB totali</t>
  </si>
  <si>
    <t>NonaCB totali</t>
  </si>
  <si>
    <t>DecaCB totali</t>
  </si>
  <si>
    <t>PCB totale</t>
  </si>
  <si>
    <t>Pioggia cumulata [mm]</t>
  </si>
  <si>
    <t>ANALISI EFFETTUATA DAL 08/04/2011 AL 18/05/2011 (6 fine settimana)</t>
  </si>
  <si>
    <t>ANALISI EFFETTUATA DAL 18/05/2011 AL 28/06/2011 (6 fine settimana)</t>
  </si>
  <si>
    <t>PCB totale EcoR</t>
  </si>
  <si>
    <t>ANALISI EFFETTUATA DAL 07/09/2011 AL 13/10/2011 (5 fine settimana)</t>
  </si>
  <si>
    <t>ANALISI EFFETTUATA DAL 08/08/2011 AL 07/09/2011 (4 fine settimana) Chiusura Estiva</t>
  </si>
  <si>
    <t>Periodo campionamento giorni</t>
  </si>
  <si>
    <t>Area campione m2</t>
  </si>
  <si>
    <t>Deposizioni totali PCB</t>
  </si>
  <si>
    <t>ANALISI EFFETTUATA DAL 13/10/2011 AL 14/11/2011 (5 fine settimana)</t>
  </si>
  <si>
    <t>ANALISI EFFETTUATA DAL 14/11/2011 AL 23/12/2011 (6 fine settimana)</t>
  </si>
  <si>
    <t>ANALISI EFFETTUATA DAL 23/12/2011 AL 11/01/2012 (3 fine settimana)</t>
  </si>
  <si>
    <t>ANALISI EFFETTUATA DAL 28/06/2011 AL 08/08/2011 (6 fine settimana)</t>
  </si>
  <si>
    <t>ANALISI EFFETTUATA DAL 11/01/2012 AL 22/02/2012 (6 fine settimana)</t>
  </si>
  <si>
    <t>ANALISI EFFETTUATA DAL 22/02/2012 AL 20/03/2012 (4 fine settimana)</t>
  </si>
  <si>
    <t>ANALISI EFFETTUATA DAL 20/03/2012 AL 18/04/2012 (4 fine settimana)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</si>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</sst>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2" fontId="0" fillId="0" borderId="0" xfId="0" applyNumberFormat="1" applyFill="1" applyBorder="1"/>
    <xf numFmtId="0" fontId="0" fillId="0" borderId="5" xfId="0" applyBorder="1"/>
    <xf numFmtId="2" fontId="0" fillId="0" borderId="0" xfId="0" applyNumberFormat="1" applyBorder="1"/>
    <xf numFmtId="0" fontId="0" fillId="0" borderId="6" xfId="0" applyBorder="1"/>
    <xf numFmtId="2" fontId="0" fillId="0" borderId="7" xfId="0" applyNumberFormat="1" applyBorder="1"/>
    <xf numFmtId="0" fontId="0" fillId="0" borderId="8" xfId="0" applyBorder="1"/>
    <xf numFmtId="2" fontId="0" fillId="2" borderId="0" xfId="0" applyNumberFormat="1" applyFill="1" applyBorder="1"/>
    <xf numFmtId="0" fontId="0" fillId="2" borderId="0" xfId="0" applyFill="1"/>
    <xf numFmtId="0" fontId="0" fillId="0" borderId="0" xfId="0" applyFill="1"/>
    <xf numFmtId="164" fontId="0" fillId="0" borderId="0" xfId="0" applyNumberFormat="1" applyBorder="1"/>
    <xf numFmtId="2" fontId="0" fillId="3" borderId="0" xfId="0" applyNumberFormat="1" applyFill="1" applyBorder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4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Pioggia</a:t>
            </a:r>
            <a:r>
              <a:rPr lang="it-IT" baseline="0"/>
              <a:t> cumulata [mm]</a:t>
            </a:r>
            <a:endParaRPr lang="it-IT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'08_04_2011-18_5_2011'!$A$1</c:f>
              <c:strCache>
                <c:ptCount val="1"/>
                <c:pt idx="0">
                  <c:v>ANALISI EFFETTUATA DAL 08/04/2011 AL 18/05/2011 (6 fine settimana)</c:v>
                </c:pt>
              </c:strCache>
            </c:strRef>
          </c:tx>
          <c:invertIfNegative val="0"/>
          <c:val>
            <c:numRef>
              <c:f>'08_04_2011-18_5_2011'!$F$5</c:f>
              <c:numCache>
                <c:formatCode>General</c:formatCode>
                <c:ptCount val="1"/>
                <c:pt idx="0">
                  <c:v>43</c:v>
                </c:pt>
              </c:numCache>
            </c:numRef>
          </c:val>
        </c:ser>
        <c:ser>
          <c:idx val="0"/>
          <c:order val="1"/>
          <c:tx>
            <c:strRef>
              <c:f>'18_05_2011-28_06_2011'!$A$1</c:f>
              <c:strCache>
                <c:ptCount val="1"/>
                <c:pt idx="0">
                  <c:v>ANALISI EFFETTUATA DAL 18/05/2011 AL 28/06/2011 (6 fine settimana)</c:v>
                </c:pt>
              </c:strCache>
            </c:strRef>
          </c:tx>
          <c:invertIfNegative val="0"/>
          <c:val>
            <c:numRef>
              <c:f>'18_05_2011-28_06_2011'!$F$5</c:f>
              <c:numCache>
                <c:formatCode>General</c:formatCode>
                <c:ptCount val="1"/>
                <c:pt idx="0">
                  <c:v>270.8</c:v>
                </c:pt>
              </c:numCache>
            </c:numRef>
          </c:val>
        </c:ser>
        <c:ser>
          <c:idx val="2"/>
          <c:order val="2"/>
          <c:tx>
            <c:strRef>
              <c:f>'28_06_2011-08_08_2011'!$A$1</c:f>
              <c:strCache>
                <c:ptCount val="1"/>
                <c:pt idx="0">
                  <c:v>ANALISI EFFETTUATA DAL 28/06/2011 AL 08/08/2011 (6 fine settimana)</c:v>
                </c:pt>
              </c:strCache>
            </c:strRef>
          </c:tx>
          <c:invertIfNegative val="0"/>
          <c:val>
            <c:numRef>
              <c:f>'28_06_2011-08_08_2011'!$F$6</c:f>
              <c:numCache>
                <c:formatCode>General</c:formatCode>
                <c:ptCount val="1"/>
                <c:pt idx="0">
                  <c:v>149.6</c:v>
                </c:pt>
              </c:numCache>
            </c:numRef>
          </c:val>
        </c:ser>
        <c:ser>
          <c:idx val="3"/>
          <c:order val="3"/>
          <c:tx>
            <c:strRef>
              <c:f>'08_08-07_09_2011 Chiusura'!$A$1</c:f>
              <c:strCache>
                <c:ptCount val="1"/>
                <c:pt idx="0">
                  <c:v>ANALISI EFFETTUATA DAL 08/08/2011 AL 07/09/2011 (4 fine settimana) Chiusura Estiva</c:v>
                </c:pt>
              </c:strCache>
            </c:strRef>
          </c:tx>
          <c:invertIfNegative val="0"/>
          <c:val>
            <c:numRef>
              <c:f>'08_08-07_09_2011 Chiusura'!$F$6</c:f>
              <c:numCache>
                <c:formatCode>General</c:formatCode>
                <c:ptCount val="1"/>
                <c:pt idx="0">
                  <c:v>78.8</c:v>
                </c:pt>
              </c:numCache>
            </c:numRef>
          </c:val>
        </c:ser>
        <c:ser>
          <c:idx val="4"/>
          <c:order val="4"/>
          <c:tx>
            <c:strRef>
              <c:f>'07_09-13_10_2011'!$A$1</c:f>
              <c:strCache>
                <c:ptCount val="1"/>
                <c:pt idx="0">
                  <c:v>ANALISI EFFETTUATA DAL 07/09/2011 AL 13/10/2011 (5 fine settimana)</c:v>
                </c:pt>
              </c:strCache>
            </c:strRef>
          </c:tx>
          <c:invertIfNegative val="0"/>
          <c:val>
            <c:numRef>
              <c:f>'07_09-13_10_2011'!$F$6</c:f>
              <c:numCache>
                <c:formatCode>General</c:formatCode>
                <c:ptCount val="1"/>
                <c:pt idx="0">
                  <c:v>101.3</c:v>
                </c:pt>
              </c:numCache>
            </c:numRef>
          </c:val>
        </c:ser>
        <c:ser>
          <c:idx val="5"/>
          <c:order val="5"/>
          <c:tx>
            <c:strRef>
              <c:f>'13_10-14_11_2011'!$A$1</c:f>
              <c:strCache>
                <c:ptCount val="1"/>
                <c:pt idx="0">
                  <c:v>ANALISI EFFETTUATA DAL 13/10/2011 AL 14/11/2011 (5 fine settimana)</c:v>
                </c:pt>
              </c:strCache>
            </c:strRef>
          </c:tx>
          <c:invertIfNegative val="0"/>
          <c:val>
            <c:numRef>
              <c:f>'13_10-14_11_2011'!$F$6</c:f>
              <c:numCache>
                <c:formatCode>General</c:formatCode>
                <c:ptCount val="1"/>
                <c:pt idx="0">
                  <c:v>193</c:v>
                </c:pt>
              </c:numCache>
            </c:numRef>
          </c:val>
        </c:ser>
        <c:ser>
          <c:idx val="6"/>
          <c:order val="6"/>
          <c:tx>
            <c:strRef>
              <c:f>'14_11-23_12_2011'!$A$1</c:f>
              <c:strCache>
                <c:ptCount val="1"/>
                <c:pt idx="0">
                  <c:v>ANALISI EFFETTUATA DAL 14/11/2011 AL 23/12/2011 (6 fine settimana)</c:v>
                </c:pt>
              </c:strCache>
            </c:strRef>
          </c:tx>
          <c:invertIfNegative val="0"/>
          <c:val>
            <c:numRef>
              <c:f>'14_11-23_12_2011'!$F$6</c:f>
              <c:numCache>
                <c:formatCode>General</c:formatCode>
                <c:ptCount val="1"/>
                <c:pt idx="0">
                  <c:v>31.1</c:v>
                </c:pt>
              </c:numCache>
            </c:numRef>
          </c:val>
        </c:ser>
        <c:ser>
          <c:idx val="7"/>
          <c:order val="7"/>
          <c:tx>
            <c:strRef>
              <c:f>'23_12-11_01_2012'!$A$1</c:f>
              <c:strCache>
                <c:ptCount val="1"/>
                <c:pt idx="0">
                  <c:v>ANALISI EFFETTUATA DAL 23/12/2011 AL 11/01/2012 (3 fine settimana)</c:v>
                </c:pt>
              </c:strCache>
            </c:strRef>
          </c:tx>
          <c:invertIfNegative val="0"/>
          <c:val>
            <c:numRef>
              <c:f>'23_12-11_01_2012'!$F$6</c:f>
              <c:numCache>
                <c:formatCode>General</c:formatCode>
                <c:ptCount val="1"/>
                <c:pt idx="0">
                  <c:v>13.8</c:v>
                </c:pt>
              </c:numCache>
            </c:numRef>
          </c:val>
        </c:ser>
        <c:ser>
          <c:idx val="8"/>
          <c:order val="8"/>
          <c:tx>
            <c:strRef>
              <c:f>'11_01-22_02_2012'!$A$1</c:f>
              <c:strCache>
                <c:ptCount val="1"/>
                <c:pt idx="0">
                  <c:v>ANALISI EFFETTUATA DAL 11/01/2012 AL 22/02/2012 (6 fine settimana)</c:v>
                </c:pt>
              </c:strCache>
            </c:strRef>
          </c:tx>
          <c:invertIfNegative val="0"/>
          <c:val>
            <c:numRef>
              <c:f>'11_01-22_02_2012'!$F$6</c:f>
              <c:numCache>
                <c:formatCode>General</c:formatCode>
                <c:ptCount val="1"/>
                <c:pt idx="0">
                  <c:v>13.2</c:v>
                </c:pt>
              </c:numCache>
            </c:numRef>
          </c:val>
        </c:ser>
        <c:ser>
          <c:idx val="9"/>
          <c:order val="9"/>
          <c:tx>
            <c:strRef>
              <c:f>'22_02-20_03_2012'!$A$1</c:f>
              <c:strCache>
                <c:ptCount val="1"/>
                <c:pt idx="0">
                  <c:v>ANALISI EFFETTUATA DAL 22/02/2012 AL 20/03/2012 (4 fine settimana)</c:v>
                </c:pt>
              </c:strCache>
            </c:strRef>
          </c:tx>
          <c:invertIfNegative val="0"/>
          <c:val>
            <c:numRef>
              <c:f>'22_02-20_03_2012'!$F$6</c:f>
              <c:numCache>
                <c:formatCode>General</c:formatCode>
                <c:ptCount val="1"/>
                <c:pt idx="0">
                  <c:v>9</c:v>
                </c:pt>
              </c:numCache>
            </c:numRef>
          </c:val>
        </c:ser>
        <c:ser>
          <c:idx val="10"/>
          <c:order val="10"/>
          <c:tx>
            <c:strRef>
              <c:f>'20_03-18_04_2012'!$A$1</c:f>
              <c:strCache>
                <c:ptCount val="1"/>
                <c:pt idx="0">
                  <c:v>ANALISI EFFETTUATA DAL 20/03/2012 AL 18/04/2012 (4 fine settimana)</c:v>
                </c:pt>
              </c:strCache>
            </c:strRef>
          </c:tx>
          <c:invertIfNegative val="0"/>
          <c:val>
            <c:numRef>
              <c:f>'20_03-18_04_2012'!$F$6</c:f>
              <c:numCache>
                <c:formatCode>General</c:formatCode>
                <c:ptCount val="1"/>
                <c:pt idx="0">
                  <c:v>131.4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711936"/>
        <c:axId val="72495488"/>
      </c:barChart>
      <c:catAx>
        <c:axId val="70711936"/>
        <c:scaling>
          <c:orientation val="minMax"/>
        </c:scaling>
        <c:delete val="1"/>
        <c:axPos val="b"/>
        <c:majorTickMark val="out"/>
        <c:minorTickMark val="none"/>
        <c:tickLblPos val="none"/>
        <c:crossAx val="72495488"/>
        <c:crosses val="autoZero"/>
        <c:auto val="1"/>
        <c:lblAlgn val="ctr"/>
        <c:lblOffset val="100"/>
        <c:noMultiLvlLbl val="0"/>
      </c:catAx>
      <c:valAx>
        <c:axId val="72495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7119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PCB totali [ng/campione]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'08_04_2011-18_5_2011'!$A$1</c:f>
              <c:strCache>
                <c:ptCount val="1"/>
                <c:pt idx="0">
                  <c:v>ANALISI EFFETTUATA DAL 08/04/2011 AL 18/05/2011 (6 fine settimana)</c:v>
                </c:pt>
              </c:strCache>
            </c:strRef>
          </c:tx>
          <c:invertIfNegative val="0"/>
          <c:val>
            <c:numRef>
              <c:f>'08_04_2011-18_5_2011'!$B$15</c:f>
              <c:numCache>
                <c:formatCode>0.00</c:formatCode>
                <c:ptCount val="1"/>
                <c:pt idx="0">
                  <c:v>85.949999999999989</c:v>
                </c:pt>
              </c:numCache>
            </c:numRef>
          </c:val>
        </c:ser>
        <c:ser>
          <c:idx val="0"/>
          <c:order val="1"/>
          <c:tx>
            <c:strRef>
              <c:f>'18_05_2011-28_06_2011'!$A$1</c:f>
              <c:strCache>
                <c:ptCount val="1"/>
                <c:pt idx="0">
                  <c:v>ANALISI EFFETTUATA DAL 18/05/2011 AL 28/06/2011 (6 fine settimana)</c:v>
                </c:pt>
              </c:strCache>
            </c:strRef>
          </c:tx>
          <c:invertIfNegative val="0"/>
          <c:val>
            <c:numRef>
              <c:f>'18_05_2011-28_06_2011'!$B$15</c:f>
              <c:numCache>
                <c:formatCode>0.00</c:formatCode>
                <c:ptCount val="1"/>
                <c:pt idx="0">
                  <c:v>132.4</c:v>
                </c:pt>
              </c:numCache>
            </c:numRef>
          </c:val>
        </c:ser>
        <c:ser>
          <c:idx val="2"/>
          <c:order val="2"/>
          <c:tx>
            <c:strRef>
              <c:f>'28_06_2011-08_08_2011'!$A$1</c:f>
              <c:strCache>
                <c:ptCount val="1"/>
                <c:pt idx="0">
                  <c:v>ANALISI EFFETTUATA DAL 28/06/2011 AL 08/08/2011 (6 fine settimana)</c:v>
                </c:pt>
              </c:strCache>
            </c:strRef>
          </c:tx>
          <c:invertIfNegative val="0"/>
          <c:val>
            <c:numRef>
              <c:f>'28_06_2011-08_08_2011'!$B$15</c:f>
              <c:numCache>
                <c:formatCode>0.00</c:formatCode>
                <c:ptCount val="1"/>
                <c:pt idx="0">
                  <c:v>142.05000000000001</c:v>
                </c:pt>
              </c:numCache>
            </c:numRef>
          </c:val>
        </c:ser>
        <c:ser>
          <c:idx val="3"/>
          <c:order val="3"/>
          <c:tx>
            <c:strRef>
              <c:f>'08_08-07_09_2011 Chiusura'!$A$1</c:f>
              <c:strCache>
                <c:ptCount val="1"/>
                <c:pt idx="0">
                  <c:v>ANALISI EFFETTUATA DAL 08/08/2011 AL 07/09/2011 (4 fine settimana) Chiusura Estiva</c:v>
                </c:pt>
              </c:strCache>
            </c:strRef>
          </c:tx>
          <c:invertIfNegative val="0"/>
          <c:val>
            <c:numRef>
              <c:f>'08_08-07_09_2011 Chiusura'!$B$15</c:f>
              <c:numCache>
                <c:formatCode>0.00</c:formatCode>
                <c:ptCount val="1"/>
                <c:pt idx="0">
                  <c:v>11.550000000000004</c:v>
                </c:pt>
              </c:numCache>
            </c:numRef>
          </c:val>
        </c:ser>
        <c:ser>
          <c:idx val="4"/>
          <c:order val="4"/>
          <c:tx>
            <c:strRef>
              <c:f>'07_09-13_10_2011'!$A$1</c:f>
              <c:strCache>
                <c:ptCount val="1"/>
                <c:pt idx="0">
                  <c:v>ANALISI EFFETTUATA DAL 07/09/2011 AL 13/10/2011 (5 fine settimana)</c:v>
                </c:pt>
              </c:strCache>
            </c:strRef>
          </c:tx>
          <c:invertIfNegative val="0"/>
          <c:val>
            <c:numRef>
              <c:f>'07_09-13_10_2011'!$B$15</c:f>
              <c:numCache>
                <c:formatCode>0.00</c:formatCode>
                <c:ptCount val="1"/>
                <c:pt idx="0">
                  <c:v>200</c:v>
                </c:pt>
              </c:numCache>
            </c:numRef>
          </c:val>
        </c:ser>
        <c:ser>
          <c:idx val="5"/>
          <c:order val="5"/>
          <c:tx>
            <c:strRef>
              <c:f>'13_10-14_11_2011'!$A$1</c:f>
              <c:strCache>
                <c:ptCount val="1"/>
                <c:pt idx="0">
                  <c:v>ANALISI EFFETTUATA DAL 13/10/2011 AL 14/11/2011 (5 fine settimana)</c:v>
                </c:pt>
              </c:strCache>
            </c:strRef>
          </c:tx>
          <c:invertIfNegative val="0"/>
          <c:val>
            <c:numRef>
              <c:f>'13_10-14_11_2011'!$B$15</c:f>
              <c:numCache>
                <c:formatCode>0.00</c:formatCode>
                <c:ptCount val="1"/>
                <c:pt idx="0">
                  <c:v>75.350000000000023</c:v>
                </c:pt>
              </c:numCache>
            </c:numRef>
          </c:val>
        </c:ser>
        <c:ser>
          <c:idx val="6"/>
          <c:order val="6"/>
          <c:tx>
            <c:strRef>
              <c:f>'14_11-23_12_2011'!$A$1</c:f>
              <c:strCache>
                <c:ptCount val="1"/>
                <c:pt idx="0">
                  <c:v>ANALISI EFFETTUATA DAL 14/11/2011 AL 23/12/2011 (6 fine settimana)</c:v>
                </c:pt>
              </c:strCache>
            </c:strRef>
          </c:tx>
          <c:invertIfNegative val="0"/>
          <c:val>
            <c:numRef>
              <c:f>'14_11-23_12_2011'!$B$15</c:f>
              <c:numCache>
                <c:formatCode>0.00</c:formatCode>
                <c:ptCount val="1"/>
                <c:pt idx="0">
                  <c:v>45.599999999999987</c:v>
                </c:pt>
              </c:numCache>
            </c:numRef>
          </c:val>
        </c:ser>
        <c:ser>
          <c:idx val="7"/>
          <c:order val="7"/>
          <c:tx>
            <c:strRef>
              <c:f>'23_12-11_01_2012'!$A$1</c:f>
              <c:strCache>
                <c:ptCount val="1"/>
                <c:pt idx="0">
                  <c:v>ANALISI EFFETTUATA DAL 23/12/2011 AL 11/01/2012 (3 fine settimana)</c:v>
                </c:pt>
              </c:strCache>
            </c:strRef>
          </c:tx>
          <c:invertIfNegative val="0"/>
          <c:val>
            <c:numRef>
              <c:f>'23_12-11_01_2012'!$B$15</c:f>
              <c:numCache>
                <c:formatCode>0.00</c:formatCode>
                <c:ptCount val="1"/>
                <c:pt idx="0">
                  <c:v>26.100000000000005</c:v>
                </c:pt>
              </c:numCache>
            </c:numRef>
          </c:val>
        </c:ser>
        <c:ser>
          <c:idx val="8"/>
          <c:order val="8"/>
          <c:tx>
            <c:strRef>
              <c:f>'11_01-22_02_2012'!$A$1</c:f>
              <c:strCache>
                <c:ptCount val="1"/>
                <c:pt idx="0">
                  <c:v>ANALISI EFFETTUATA DAL 11/01/2012 AL 22/02/2012 (6 fine settimana)</c:v>
                </c:pt>
              </c:strCache>
            </c:strRef>
          </c:tx>
          <c:invertIfNegative val="0"/>
          <c:val>
            <c:numRef>
              <c:f>'11_01-22_02_2012'!$B$15</c:f>
              <c:numCache>
                <c:formatCode>0.00</c:formatCode>
                <c:ptCount val="1"/>
                <c:pt idx="0">
                  <c:v>39.599999999999994</c:v>
                </c:pt>
              </c:numCache>
            </c:numRef>
          </c:val>
        </c:ser>
        <c:ser>
          <c:idx val="9"/>
          <c:order val="9"/>
          <c:tx>
            <c:strRef>
              <c:f>'22_02-20_03_2012'!$A$1</c:f>
              <c:strCache>
                <c:ptCount val="1"/>
                <c:pt idx="0">
                  <c:v>ANALISI EFFETTUATA DAL 22/02/2012 AL 20/03/2012 (4 fine settimana)</c:v>
                </c:pt>
              </c:strCache>
            </c:strRef>
          </c:tx>
          <c:invertIfNegative val="0"/>
          <c:val>
            <c:numRef>
              <c:f>'22_02-20_03_2012'!$B$15</c:f>
              <c:numCache>
                <c:formatCode>0.00</c:formatCode>
                <c:ptCount val="1"/>
                <c:pt idx="0">
                  <c:v>75.799999999999983</c:v>
                </c:pt>
              </c:numCache>
            </c:numRef>
          </c:val>
        </c:ser>
        <c:ser>
          <c:idx val="10"/>
          <c:order val="10"/>
          <c:tx>
            <c:strRef>
              <c:f>'20_03-18_04_2012'!$A$1</c:f>
              <c:strCache>
                <c:ptCount val="1"/>
                <c:pt idx="0">
                  <c:v>ANALISI EFFETTUATA DAL 20/03/2012 AL 18/04/2012 (4 fine settimana)</c:v>
                </c:pt>
              </c:strCache>
            </c:strRef>
          </c:tx>
          <c:invertIfNegative val="0"/>
          <c:val>
            <c:numRef>
              <c:f>'20_03-18_04_2012'!$B$15</c:f>
              <c:numCache>
                <c:formatCode>0.00</c:formatCode>
                <c:ptCount val="1"/>
                <c:pt idx="0">
                  <c:v>27.499999999999996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975104"/>
        <c:axId val="72976640"/>
      </c:barChart>
      <c:catAx>
        <c:axId val="72975104"/>
        <c:scaling>
          <c:orientation val="minMax"/>
        </c:scaling>
        <c:delete val="1"/>
        <c:axPos val="b"/>
        <c:majorTickMark val="none"/>
        <c:minorTickMark val="none"/>
        <c:tickLblPos val="none"/>
        <c:crossAx val="72976640"/>
        <c:crosses val="autoZero"/>
        <c:auto val="1"/>
        <c:lblAlgn val="ctr"/>
        <c:lblOffset val="100"/>
        <c:noMultiLvlLbl val="0"/>
      </c:catAx>
      <c:valAx>
        <c:axId val="72976640"/>
        <c:scaling>
          <c:orientation val="minMax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crossAx val="729751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Congeneri PCB [ng</a:t>
            </a:r>
            <a:r>
              <a:rPr lang="it-IT" baseline="0"/>
              <a:t> </a:t>
            </a:r>
            <a:r>
              <a:rPr lang="it-IT"/>
              <a:t>campione</a:t>
            </a:r>
            <a:r>
              <a:rPr lang="it-IT" baseline="30000"/>
              <a:t>-1</a:t>
            </a:r>
            <a:r>
              <a:rPr lang="it-IT"/>
              <a:t>]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'08_04_2011-18_5_2011'!$A$1</c:f>
              <c:strCache>
                <c:ptCount val="1"/>
                <c:pt idx="0">
                  <c:v>ANALISI EFFETTUATA DAL 08/04/2011 AL 18/05/2011 (6 fine settimana)</c:v>
                </c:pt>
              </c:strCache>
            </c:strRef>
          </c:tx>
          <c:invertIfNegative val="0"/>
          <c:cat>
            <c:strRef>
              <c:f>'08_04_2011-18_5_2011'!$A$4:$A$13</c:f>
              <c:strCache>
                <c:ptCount val="10"/>
                <c:pt idx="0">
                  <c:v>MonoCB totali</c:v>
                </c:pt>
                <c:pt idx="1">
                  <c:v>DiCB totali</c:v>
                </c:pt>
                <c:pt idx="2">
                  <c:v>TriCB totale</c:v>
                </c:pt>
                <c:pt idx="3">
                  <c:v>TetraCB totali</c:v>
                </c:pt>
                <c:pt idx="4">
                  <c:v>PentaCB totali</c:v>
                </c:pt>
                <c:pt idx="5">
                  <c:v>EsaCB totali</c:v>
                </c:pt>
                <c:pt idx="6">
                  <c:v>EptaCB totali</c:v>
                </c:pt>
                <c:pt idx="7">
                  <c:v>OctaCB totali</c:v>
                </c:pt>
                <c:pt idx="8">
                  <c:v>NonaCB totali</c:v>
                </c:pt>
                <c:pt idx="9">
                  <c:v>DecaCB totali</c:v>
                </c:pt>
              </c:strCache>
            </c:strRef>
          </c:cat>
          <c:val>
            <c:numRef>
              <c:f>'08_04_2011-18_5_2011'!$B$4:$B$13</c:f>
              <c:numCache>
                <c:formatCode>0.00</c:formatCode>
                <c:ptCount val="10"/>
                <c:pt idx="0">
                  <c:v>3.2</c:v>
                </c:pt>
                <c:pt idx="1">
                  <c:v>46</c:v>
                </c:pt>
                <c:pt idx="2">
                  <c:v>7.8</c:v>
                </c:pt>
                <c:pt idx="3">
                  <c:v>12.2</c:v>
                </c:pt>
                <c:pt idx="4">
                  <c:v>4.3</c:v>
                </c:pt>
                <c:pt idx="5">
                  <c:v>7.3</c:v>
                </c:pt>
                <c:pt idx="6">
                  <c:v>4.3</c:v>
                </c:pt>
                <c:pt idx="7">
                  <c:v>0.2</c:v>
                </c:pt>
                <c:pt idx="8">
                  <c:v>0.05</c:v>
                </c:pt>
                <c:pt idx="9">
                  <c:v>0.6</c:v>
                </c:pt>
              </c:numCache>
            </c:numRef>
          </c:val>
        </c:ser>
        <c:ser>
          <c:idx val="0"/>
          <c:order val="1"/>
          <c:tx>
            <c:strRef>
              <c:f>'18_05_2011-28_06_2011'!$A$1</c:f>
              <c:strCache>
                <c:ptCount val="1"/>
                <c:pt idx="0">
                  <c:v>ANALISI EFFETTUATA DAL 18/05/2011 AL 28/06/2011 (6 fine settimana)</c:v>
                </c:pt>
              </c:strCache>
            </c:strRef>
          </c:tx>
          <c:invertIfNegative val="0"/>
          <c:val>
            <c:numRef>
              <c:f>'18_05_2011-28_06_2011'!$B$4:$B$13</c:f>
              <c:numCache>
                <c:formatCode>0.00</c:formatCode>
                <c:ptCount val="10"/>
                <c:pt idx="0">
                  <c:v>1.2</c:v>
                </c:pt>
                <c:pt idx="1">
                  <c:v>82</c:v>
                </c:pt>
                <c:pt idx="2">
                  <c:v>10.199999999999999</c:v>
                </c:pt>
                <c:pt idx="3">
                  <c:v>15</c:v>
                </c:pt>
                <c:pt idx="4">
                  <c:v>9.5</c:v>
                </c:pt>
                <c:pt idx="5">
                  <c:v>7.8</c:v>
                </c:pt>
                <c:pt idx="6">
                  <c:v>6</c:v>
                </c:pt>
                <c:pt idx="7">
                  <c:v>0.6</c:v>
                </c:pt>
                <c:pt idx="8">
                  <c:v>0.05</c:v>
                </c:pt>
                <c:pt idx="9">
                  <c:v>0.05</c:v>
                </c:pt>
              </c:numCache>
            </c:numRef>
          </c:val>
        </c:ser>
        <c:ser>
          <c:idx val="2"/>
          <c:order val="2"/>
          <c:tx>
            <c:strRef>
              <c:f>'28_06_2011-08_08_2011'!$A$1</c:f>
              <c:strCache>
                <c:ptCount val="1"/>
                <c:pt idx="0">
                  <c:v>ANALISI EFFETTUATA DAL 28/06/2011 AL 08/08/2011 (6 fine settimana)</c:v>
                </c:pt>
              </c:strCache>
            </c:strRef>
          </c:tx>
          <c:invertIfNegative val="0"/>
          <c:val>
            <c:numRef>
              <c:f>'28_06_2011-08_08_2011'!$B$4:$B$13</c:f>
              <c:numCache>
                <c:formatCode>0.00</c:formatCode>
                <c:ptCount val="10"/>
                <c:pt idx="0">
                  <c:v>1.3</c:v>
                </c:pt>
                <c:pt idx="1">
                  <c:v>120</c:v>
                </c:pt>
                <c:pt idx="2">
                  <c:v>6.3</c:v>
                </c:pt>
                <c:pt idx="3">
                  <c:v>6.5</c:v>
                </c:pt>
                <c:pt idx="4">
                  <c:v>3.7</c:v>
                </c:pt>
                <c:pt idx="5">
                  <c:v>1.3</c:v>
                </c:pt>
                <c:pt idx="6">
                  <c:v>2.2000000000000002</c:v>
                </c:pt>
                <c:pt idx="7">
                  <c:v>0.4</c:v>
                </c:pt>
                <c:pt idx="8">
                  <c:v>0.3</c:v>
                </c:pt>
                <c:pt idx="9">
                  <c:v>0.05</c:v>
                </c:pt>
              </c:numCache>
            </c:numRef>
          </c:val>
        </c:ser>
        <c:ser>
          <c:idx val="3"/>
          <c:order val="3"/>
          <c:tx>
            <c:strRef>
              <c:f>'08_08-07_09_2011 Chiusura'!$A$1</c:f>
              <c:strCache>
                <c:ptCount val="1"/>
                <c:pt idx="0">
                  <c:v>ANALISI EFFETTUATA DAL 08/08/2011 AL 07/09/2011 (4 fine settimana) Chiusura Estiva</c:v>
                </c:pt>
              </c:strCache>
            </c:strRef>
          </c:tx>
          <c:invertIfNegative val="0"/>
          <c:val>
            <c:numRef>
              <c:f>'08_08-07_09_2011 Chiusura'!$B$4:$B$13</c:f>
              <c:numCache>
                <c:formatCode>0.00</c:formatCode>
                <c:ptCount val="10"/>
                <c:pt idx="0">
                  <c:v>0.05</c:v>
                </c:pt>
                <c:pt idx="1">
                  <c:v>7</c:v>
                </c:pt>
                <c:pt idx="2">
                  <c:v>1.1000000000000001</c:v>
                </c:pt>
                <c:pt idx="3">
                  <c:v>2.5</c:v>
                </c:pt>
                <c:pt idx="4">
                  <c:v>0.3</c:v>
                </c:pt>
                <c:pt idx="5">
                  <c:v>0.4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</c:numCache>
            </c:numRef>
          </c:val>
        </c:ser>
        <c:ser>
          <c:idx val="4"/>
          <c:order val="4"/>
          <c:tx>
            <c:strRef>
              <c:f>'07_09-13_10_2011'!$A$1</c:f>
              <c:strCache>
                <c:ptCount val="1"/>
                <c:pt idx="0">
                  <c:v>ANALISI EFFETTUATA DAL 07/09/2011 AL 13/10/2011 (5 fine settimana)</c:v>
                </c:pt>
              </c:strCache>
            </c:strRef>
          </c:tx>
          <c:invertIfNegative val="0"/>
          <c:val>
            <c:numRef>
              <c:f>'07_09-13_10_2011'!$B$4:$B$13</c:f>
              <c:numCache>
                <c:formatCode>0.00</c:formatCode>
                <c:ptCount val="10"/>
                <c:pt idx="0">
                  <c:v>1.2</c:v>
                </c:pt>
                <c:pt idx="1">
                  <c:v>133</c:v>
                </c:pt>
                <c:pt idx="2">
                  <c:v>17.3</c:v>
                </c:pt>
                <c:pt idx="3">
                  <c:v>28</c:v>
                </c:pt>
                <c:pt idx="4">
                  <c:v>5.6</c:v>
                </c:pt>
                <c:pt idx="5">
                  <c:v>10.1</c:v>
                </c:pt>
                <c:pt idx="6">
                  <c:v>4.5</c:v>
                </c:pt>
                <c:pt idx="7">
                  <c:v>0.2</c:v>
                </c:pt>
                <c:pt idx="8">
                  <c:v>0.05</c:v>
                </c:pt>
                <c:pt idx="9">
                  <c:v>0.05</c:v>
                </c:pt>
              </c:numCache>
            </c:numRef>
          </c:val>
        </c:ser>
        <c:ser>
          <c:idx val="5"/>
          <c:order val="5"/>
          <c:tx>
            <c:strRef>
              <c:f>'13_10-14_11_2011'!$A$1</c:f>
              <c:strCache>
                <c:ptCount val="1"/>
                <c:pt idx="0">
                  <c:v>ANALISI EFFETTUATA DAL 13/10/2011 AL 14/11/2011 (5 fine settimana)</c:v>
                </c:pt>
              </c:strCache>
            </c:strRef>
          </c:tx>
          <c:invertIfNegative val="0"/>
          <c:val>
            <c:numRef>
              <c:f>'13_10-14_11_2011'!$B$4:$B$13</c:f>
              <c:numCache>
                <c:formatCode>0.00</c:formatCode>
                <c:ptCount val="10"/>
                <c:pt idx="0">
                  <c:v>1.5</c:v>
                </c:pt>
                <c:pt idx="1">
                  <c:v>26</c:v>
                </c:pt>
                <c:pt idx="2">
                  <c:v>5.2</c:v>
                </c:pt>
                <c:pt idx="3">
                  <c:v>9.1</c:v>
                </c:pt>
                <c:pt idx="4">
                  <c:v>6.4</c:v>
                </c:pt>
                <c:pt idx="5">
                  <c:v>16.100000000000001</c:v>
                </c:pt>
                <c:pt idx="6">
                  <c:v>9.9</c:v>
                </c:pt>
                <c:pt idx="7">
                  <c:v>0.9</c:v>
                </c:pt>
                <c:pt idx="8">
                  <c:v>0.2</c:v>
                </c:pt>
                <c:pt idx="9">
                  <c:v>0.05</c:v>
                </c:pt>
              </c:numCache>
            </c:numRef>
          </c:val>
        </c:ser>
        <c:ser>
          <c:idx val="6"/>
          <c:order val="6"/>
          <c:tx>
            <c:strRef>
              <c:f>'14_11-23_12_2011'!$A$1</c:f>
              <c:strCache>
                <c:ptCount val="1"/>
                <c:pt idx="0">
                  <c:v>ANALISI EFFETTUATA DAL 14/11/2011 AL 23/12/2011 (6 fine settimana)</c:v>
                </c:pt>
              </c:strCache>
            </c:strRef>
          </c:tx>
          <c:invertIfNegative val="0"/>
          <c:val>
            <c:numRef>
              <c:f>'14_11-23_12_2011'!$B$4:$B$13</c:f>
              <c:numCache>
                <c:formatCode>0.00</c:formatCode>
                <c:ptCount val="10"/>
                <c:pt idx="0">
                  <c:v>1</c:v>
                </c:pt>
                <c:pt idx="1">
                  <c:v>22</c:v>
                </c:pt>
                <c:pt idx="2">
                  <c:v>2.4</c:v>
                </c:pt>
                <c:pt idx="3">
                  <c:v>4.5999999999999996</c:v>
                </c:pt>
                <c:pt idx="4">
                  <c:v>3.1</c:v>
                </c:pt>
                <c:pt idx="5">
                  <c:v>6.8</c:v>
                </c:pt>
                <c:pt idx="6">
                  <c:v>5.3</c:v>
                </c:pt>
                <c:pt idx="7">
                  <c:v>0.3</c:v>
                </c:pt>
                <c:pt idx="8">
                  <c:v>0.05</c:v>
                </c:pt>
                <c:pt idx="9">
                  <c:v>0.05</c:v>
                </c:pt>
              </c:numCache>
            </c:numRef>
          </c:val>
        </c:ser>
        <c:ser>
          <c:idx val="7"/>
          <c:order val="7"/>
          <c:tx>
            <c:strRef>
              <c:f>'23_12-11_01_2012'!$A$1</c:f>
              <c:strCache>
                <c:ptCount val="1"/>
                <c:pt idx="0">
                  <c:v>ANALISI EFFETTUATA DAL 23/12/2011 AL 11/01/2012 (3 fine settimana)</c:v>
                </c:pt>
              </c:strCache>
            </c:strRef>
          </c:tx>
          <c:invertIfNegative val="0"/>
          <c:val>
            <c:numRef>
              <c:f>'23_12-11_01_2012'!$B$4:$B$13</c:f>
              <c:numCache>
                <c:formatCode>0.00</c:formatCode>
                <c:ptCount val="10"/>
                <c:pt idx="0">
                  <c:v>0.1</c:v>
                </c:pt>
                <c:pt idx="1">
                  <c:v>8.3000000000000007</c:v>
                </c:pt>
                <c:pt idx="2">
                  <c:v>1.4</c:v>
                </c:pt>
                <c:pt idx="3">
                  <c:v>3.3</c:v>
                </c:pt>
                <c:pt idx="4">
                  <c:v>3.3</c:v>
                </c:pt>
                <c:pt idx="5">
                  <c:v>6.4</c:v>
                </c:pt>
                <c:pt idx="6">
                  <c:v>3</c:v>
                </c:pt>
                <c:pt idx="7">
                  <c:v>0.2</c:v>
                </c:pt>
                <c:pt idx="8">
                  <c:v>0.05</c:v>
                </c:pt>
                <c:pt idx="9">
                  <c:v>0.05</c:v>
                </c:pt>
              </c:numCache>
            </c:numRef>
          </c:val>
        </c:ser>
        <c:ser>
          <c:idx val="8"/>
          <c:order val="8"/>
          <c:tx>
            <c:strRef>
              <c:f>'11_01-22_02_2012'!$A$1</c:f>
              <c:strCache>
                <c:ptCount val="1"/>
                <c:pt idx="0">
                  <c:v>ANALISI EFFETTUATA DAL 11/01/2012 AL 22/02/2012 (6 fine settimana)</c:v>
                </c:pt>
              </c:strCache>
            </c:strRef>
          </c:tx>
          <c:invertIfNegative val="0"/>
          <c:val>
            <c:numRef>
              <c:f>'11_01-22_02_2012'!$B$4:$B$13</c:f>
              <c:numCache>
                <c:formatCode>0.00</c:formatCode>
                <c:ptCount val="10"/>
                <c:pt idx="0">
                  <c:v>0.4</c:v>
                </c:pt>
                <c:pt idx="1">
                  <c:v>14.7</c:v>
                </c:pt>
                <c:pt idx="2">
                  <c:v>2.8</c:v>
                </c:pt>
                <c:pt idx="3">
                  <c:v>8.8000000000000007</c:v>
                </c:pt>
                <c:pt idx="4">
                  <c:v>3.8</c:v>
                </c:pt>
                <c:pt idx="5">
                  <c:v>5.0999999999999996</c:v>
                </c:pt>
                <c:pt idx="6">
                  <c:v>3.6</c:v>
                </c:pt>
                <c:pt idx="7">
                  <c:v>0.3</c:v>
                </c:pt>
                <c:pt idx="8">
                  <c:v>0.05</c:v>
                </c:pt>
                <c:pt idx="9">
                  <c:v>0.05</c:v>
                </c:pt>
              </c:numCache>
            </c:numRef>
          </c:val>
        </c:ser>
        <c:ser>
          <c:idx val="9"/>
          <c:order val="9"/>
          <c:tx>
            <c:strRef>
              <c:f>'22_02-20_03_2012'!$A$1</c:f>
              <c:strCache>
                <c:ptCount val="1"/>
                <c:pt idx="0">
                  <c:v>ANALISI EFFETTUATA DAL 22/02/2012 AL 20/03/2012 (4 fine settimana)</c:v>
                </c:pt>
              </c:strCache>
            </c:strRef>
          </c:tx>
          <c:invertIfNegative val="0"/>
          <c:val>
            <c:numRef>
              <c:f>'22_02-20_03_2012'!$B$4:$B$13</c:f>
              <c:numCache>
                <c:formatCode>0.00</c:formatCode>
                <c:ptCount val="10"/>
                <c:pt idx="0">
                  <c:v>4.3</c:v>
                </c:pt>
                <c:pt idx="1">
                  <c:v>37</c:v>
                </c:pt>
                <c:pt idx="2">
                  <c:v>4.7</c:v>
                </c:pt>
                <c:pt idx="3">
                  <c:v>9.8000000000000007</c:v>
                </c:pt>
                <c:pt idx="4">
                  <c:v>5.3</c:v>
                </c:pt>
                <c:pt idx="5">
                  <c:v>8.1999999999999993</c:v>
                </c:pt>
                <c:pt idx="6">
                  <c:v>6.1</c:v>
                </c:pt>
                <c:pt idx="7">
                  <c:v>0.3</c:v>
                </c:pt>
                <c:pt idx="8">
                  <c:v>0.05</c:v>
                </c:pt>
                <c:pt idx="9">
                  <c:v>0.05</c:v>
                </c:pt>
              </c:numCache>
            </c:numRef>
          </c:val>
        </c:ser>
        <c:ser>
          <c:idx val="10"/>
          <c:order val="10"/>
          <c:tx>
            <c:strRef>
              <c:f>'20_03-18_04_2012'!$A$1</c:f>
              <c:strCache>
                <c:ptCount val="1"/>
                <c:pt idx="0">
                  <c:v>ANALISI EFFETTUATA DAL 20/03/2012 AL 18/04/2012 (4 fine settimana)</c:v>
                </c:pt>
              </c:strCache>
            </c:strRef>
          </c:tx>
          <c:invertIfNegative val="0"/>
          <c:val>
            <c:numRef>
              <c:f>'20_03-18_04_2012'!$B$4:$B$13</c:f>
              <c:numCache>
                <c:formatCode>0.00</c:formatCode>
                <c:ptCount val="10"/>
                <c:pt idx="0">
                  <c:v>0.4</c:v>
                </c:pt>
                <c:pt idx="1">
                  <c:v>12.8</c:v>
                </c:pt>
                <c:pt idx="2">
                  <c:v>2.1</c:v>
                </c:pt>
                <c:pt idx="3">
                  <c:v>2.4</c:v>
                </c:pt>
                <c:pt idx="4">
                  <c:v>1.4</c:v>
                </c:pt>
                <c:pt idx="5">
                  <c:v>5.7</c:v>
                </c:pt>
                <c:pt idx="6">
                  <c:v>2.4</c:v>
                </c:pt>
                <c:pt idx="7">
                  <c:v>0.2</c:v>
                </c:pt>
                <c:pt idx="8">
                  <c:v>0.05</c:v>
                </c:pt>
                <c:pt idx="9">
                  <c:v>0.05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727168"/>
        <c:axId val="72737152"/>
      </c:barChart>
      <c:catAx>
        <c:axId val="72727168"/>
        <c:scaling>
          <c:orientation val="minMax"/>
        </c:scaling>
        <c:delete val="0"/>
        <c:axPos val="b"/>
        <c:majorTickMark val="out"/>
        <c:minorTickMark val="none"/>
        <c:tickLblPos val="nextTo"/>
        <c:crossAx val="72737152"/>
        <c:crosses val="autoZero"/>
        <c:auto val="1"/>
        <c:lblAlgn val="ctr"/>
        <c:lblOffset val="100"/>
        <c:noMultiLvlLbl val="0"/>
      </c:catAx>
      <c:valAx>
        <c:axId val="727371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 sz="1200"/>
                  <a:t>ng campione</a:t>
                </a:r>
                <a:r>
                  <a:rPr lang="it-IT" sz="1200" baseline="30000"/>
                  <a:t>-1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27271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Congeneri</a:t>
            </a:r>
            <a:r>
              <a:rPr lang="it-IT" baseline="0"/>
              <a:t> PCB percentuale</a:t>
            </a:r>
            <a:endParaRPr lang="it-IT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'08_04_2011-18_5_2011'!$A$1</c:f>
              <c:strCache>
                <c:ptCount val="1"/>
                <c:pt idx="0">
                  <c:v>ANALISI EFFETTUATA DAL 08/04/2011 AL 18/05/2011 (6 fine settimana)</c:v>
                </c:pt>
              </c:strCache>
            </c:strRef>
          </c:tx>
          <c:invertIfNegative val="0"/>
          <c:cat>
            <c:strRef>
              <c:f>'22_02-20_03_2012'!$A$4:$A$13</c:f>
              <c:strCache>
                <c:ptCount val="10"/>
                <c:pt idx="0">
                  <c:v>MonoCB totali</c:v>
                </c:pt>
                <c:pt idx="1">
                  <c:v>DiCB totali</c:v>
                </c:pt>
                <c:pt idx="2">
                  <c:v>TriCB totale</c:v>
                </c:pt>
                <c:pt idx="3">
                  <c:v>TetraCB totali</c:v>
                </c:pt>
                <c:pt idx="4">
                  <c:v>PentaCB totali</c:v>
                </c:pt>
                <c:pt idx="5">
                  <c:v>EsaCB totali</c:v>
                </c:pt>
                <c:pt idx="6">
                  <c:v>EptaCB totali</c:v>
                </c:pt>
                <c:pt idx="7">
                  <c:v>OctaCB totali</c:v>
                </c:pt>
                <c:pt idx="8">
                  <c:v>NonaCB totali</c:v>
                </c:pt>
                <c:pt idx="9">
                  <c:v>DecaCB totali</c:v>
                </c:pt>
              </c:strCache>
            </c:strRef>
          </c:cat>
          <c:val>
            <c:numRef>
              <c:f>'08_04_2011-18_5_2011'!$C$4:$C$13</c:f>
              <c:numCache>
                <c:formatCode>General</c:formatCode>
                <c:ptCount val="10"/>
                <c:pt idx="0">
                  <c:v>3.7230948225712628</c:v>
                </c:pt>
                <c:pt idx="1">
                  <c:v>53.519488074461904</c:v>
                </c:pt>
                <c:pt idx="2">
                  <c:v>9.0750436300174524</c:v>
                </c:pt>
                <c:pt idx="3">
                  <c:v>14.194299011052939</c:v>
                </c:pt>
                <c:pt idx="4">
                  <c:v>5.002908667830134</c:v>
                </c:pt>
                <c:pt idx="5">
                  <c:v>8.4933100639906929</c:v>
                </c:pt>
                <c:pt idx="6">
                  <c:v>5.002908667830134</c:v>
                </c:pt>
                <c:pt idx="7">
                  <c:v>0.23269342641070392</c:v>
                </c:pt>
                <c:pt idx="8">
                  <c:v>5.8173356602675981E-2</c:v>
                </c:pt>
                <c:pt idx="9">
                  <c:v>0.6980802792321118</c:v>
                </c:pt>
              </c:numCache>
            </c:numRef>
          </c:val>
        </c:ser>
        <c:ser>
          <c:idx val="1"/>
          <c:order val="1"/>
          <c:tx>
            <c:strRef>
              <c:f>'18_05_2011-28_06_2011'!$A$1</c:f>
              <c:strCache>
                <c:ptCount val="1"/>
                <c:pt idx="0">
                  <c:v>ANALISI EFFETTUATA DAL 18/05/2011 AL 28/06/2011 (6 fine settimana)</c:v>
                </c:pt>
              </c:strCache>
            </c:strRef>
          </c:tx>
          <c:invertIfNegative val="0"/>
          <c:cat>
            <c:strRef>
              <c:f>'22_02-20_03_2012'!$A$4:$A$13</c:f>
              <c:strCache>
                <c:ptCount val="10"/>
                <c:pt idx="0">
                  <c:v>MonoCB totali</c:v>
                </c:pt>
                <c:pt idx="1">
                  <c:v>DiCB totali</c:v>
                </c:pt>
                <c:pt idx="2">
                  <c:v>TriCB totale</c:v>
                </c:pt>
                <c:pt idx="3">
                  <c:v>TetraCB totali</c:v>
                </c:pt>
                <c:pt idx="4">
                  <c:v>PentaCB totali</c:v>
                </c:pt>
                <c:pt idx="5">
                  <c:v>EsaCB totali</c:v>
                </c:pt>
                <c:pt idx="6">
                  <c:v>EptaCB totali</c:v>
                </c:pt>
                <c:pt idx="7">
                  <c:v>OctaCB totali</c:v>
                </c:pt>
                <c:pt idx="8">
                  <c:v>NonaCB totali</c:v>
                </c:pt>
                <c:pt idx="9">
                  <c:v>DecaCB totali</c:v>
                </c:pt>
              </c:strCache>
            </c:strRef>
          </c:cat>
          <c:val>
            <c:numRef>
              <c:f>'18_05_2011-28_06_2011'!$C$4:$C$13</c:f>
              <c:numCache>
                <c:formatCode>General</c:formatCode>
                <c:ptCount val="10"/>
                <c:pt idx="0">
                  <c:v>0.90634441087613282</c:v>
                </c:pt>
                <c:pt idx="1">
                  <c:v>61.933534743202415</c:v>
                </c:pt>
                <c:pt idx="2">
                  <c:v>7.7039274924471295</c:v>
                </c:pt>
                <c:pt idx="3">
                  <c:v>11.329305135951662</c:v>
                </c:pt>
                <c:pt idx="4">
                  <c:v>7.1752265861027187</c:v>
                </c:pt>
                <c:pt idx="5">
                  <c:v>5.8912386706948636</c:v>
                </c:pt>
                <c:pt idx="6">
                  <c:v>4.5317220543806647</c:v>
                </c:pt>
                <c:pt idx="7">
                  <c:v>0.45317220543806641</c:v>
                </c:pt>
                <c:pt idx="8">
                  <c:v>3.7764350453172203E-2</c:v>
                </c:pt>
                <c:pt idx="9">
                  <c:v>3.7764350453172203E-2</c:v>
                </c:pt>
              </c:numCache>
            </c:numRef>
          </c:val>
        </c:ser>
        <c:ser>
          <c:idx val="2"/>
          <c:order val="2"/>
          <c:tx>
            <c:strRef>
              <c:f>'28_06_2011-08_08_2011'!$A$1</c:f>
              <c:strCache>
                <c:ptCount val="1"/>
                <c:pt idx="0">
                  <c:v>ANALISI EFFETTUATA DAL 28/06/2011 AL 08/08/2011 (6 fine settimana)</c:v>
                </c:pt>
              </c:strCache>
            </c:strRef>
          </c:tx>
          <c:invertIfNegative val="0"/>
          <c:cat>
            <c:strRef>
              <c:f>'22_02-20_03_2012'!$A$4:$A$13</c:f>
              <c:strCache>
                <c:ptCount val="10"/>
                <c:pt idx="0">
                  <c:v>MonoCB totali</c:v>
                </c:pt>
                <c:pt idx="1">
                  <c:v>DiCB totali</c:v>
                </c:pt>
                <c:pt idx="2">
                  <c:v>TriCB totale</c:v>
                </c:pt>
                <c:pt idx="3">
                  <c:v>TetraCB totali</c:v>
                </c:pt>
                <c:pt idx="4">
                  <c:v>PentaCB totali</c:v>
                </c:pt>
                <c:pt idx="5">
                  <c:v>EsaCB totali</c:v>
                </c:pt>
                <c:pt idx="6">
                  <c:v>EptaCB totali</c:v>
                </c:pt>
                <c:pt idx="7">
                  <c:v>OctaCB totali</c:v>
                </c:pt>
                <c:pt idx="8">
                  <c:v>NonaCB totali</c:v>
                </c:pt>
                <c:pt idx="9">
                  <c:v>DecaCB totali</c:v>
                </c:pt>
              </c:strCache>
            </c:strRef>
          </c:cat>
          <c:val>
            <c:numRef>
              <c:f>'28_06_2011-08_08_2011'!$C$4:$C$13</c:f>
              <c:numCache>
                <c:formatCode>General</c:formatCode>
                <c:ptCount val="10"/>
                <c:pt idx="0">
                  <c:v>0.91517071453713472</c:v>
                </c:pt>
                <c:pt idx="1">
                  <c:v>84.477296726504747</c:v>
                </c:pt>
                <c:pt idx="2">
                  <c:v>4.4350580781414992</c:v>
                </c:pt>
                <c:pt idx="3">
                  <c:v>4.5758535726856735</c:v>
                </c:pt>
                <c:pt idx="4">
                  <c:v>2.60471664906723</c:v>
                </c:pt>
                <c:pt idx="5">
                  <c:v>0.91517071453713472</c:v>
                </c:pt>
                <c:pt idx="6">
                  <c:v>1.5487504399859204</c:v>
                </c:pt>
                <c:pt idx="7">
                  <c:v>0.28159098908834918</c:v>
                </c:pt>
                <c:pt idx="8">
                  <c:v>0.21119324181626187</c:v>
                </c:pt>
                <c:pt idx="9">
                  <c:v>3.5198873636043647E-2</c:v>
                </c:pt>
              </c:numCache>
            </c:numRef>
          </c:val>
        </c:ser>
        <c:ser>
          <c:idx val="3"/>
          <c:order val="3"/>
          <c:tx>
            <c:strRef>
              <c:f>'08_08-07_09_2011 Chiusura'!$A$1</c:f>
              <c:strCache>
                <c:ptCount val="1"/>
                <c:pt idx="0">
                  <c:v>ANALISI EFFETTUATA DAL 08/08/2011 AL 07/09/2011 (4 fine settimana) Chiusura Estiva</c:v>
                </c:pt>
              </c:strCache>
            </c:strRef>
          </c:tx>
          <c:invertIfNegative val="0"/>
          <c:cat>
            <c:strRef>
              <c:f>'22_02-20_03_2012'!$A$4:$A$13</c:f>
              <c:strCache>
                <c:ptCount val="10"/>
                <c:pt idx="0">
                  <c:v>MonoCB totali</c:v>
                </c:pt>
                <c:pt idx="1">
                  <c:v>DiCB totali</c:v>
                </c:pt>
                <c:pt idx="2">
                  <c:v>TriCB totale</c:v>
                </c:pt>
                <c:pt idx="3">
                  <c:v>TetraCB totali</c:v>
                </c:pt>
                <c:pt idx="4">
                  <c:v>PentaCB totali</c:v>
                </c:pt>
                <c:pt idx="5">
                  <c:v>EsaCB totali</c:v>
                </c:pt>
                <c:pt idx="6">
                  <c:v>EptaCB totali</c:v>
                </c:pt>
                <c:pt idx="7">
                  <c:v>OctaCB totali</c:v>
                </c:pt>
                <c:pt idx="8">
                  <c:v>NonaCB totali</c:v>
                </c:pt>
                <c:pt idx="9">
                  <c:v>DecaCB totali</c:v>
                </c:pt>
              </c:strCache>
            </c:strRef>
          </c:cat>
          <c:val>
            <c:numRef>
              <c:f>'08_08-07_09_2011 Chiusura'!$C$4:$C$13</c:f>
              <c:numCache>
                <c:formatCode>General</c:formatCode>
                <c:ptCount val="10"/>
                <c:pt idx="0">
                  <c:v>0.43290043290043273</c:v>
                </c:pt>
                <c:pt idx="1">
                  <c:v>60.606060606060588</c:v>
                </c:pt>
                <c:pt idx="2">
                  <c:v>9.5238095238095202</c:v>
                </c:pt>
                <c:pt idx="3">
                  <c:v>21.645021645021636</c:v>
                </c:pt>
                <c:pt idx="4">
                  <c:v>2.597402597402596</c:v>
                </c:pt>
                <c:pt idx="5">
                  <c:v>3.4632034632034618</c:v>
                </c:pt>
                <c:pt idx="6">
                  <c:v>0.43290043290043273</c:v>
                </c:pt>
                <c:pt idx="7">
                  <c:v>0.43290043290043273</c:v>
                </c:pt>
                <c:pt idx="8">
                  <c:v>0.43290043290043273</c:v>
                </c:pt>
                <c:pt idx="9">
                  <c:v>0.43290043290043273</c:v>
                </c:pt>
              </c:numCache>
            </c:numRef>
          </c:val>
        </c:ser>
        <c:ser>
          <c:idx val="4"/>
          <c:order val="4"/>
          <c:tx>
            <c:strRef>
              <c:f>'07_09-13_10_2011'!$A$1</c:f>
              <c:strCache>
                <c:ptCount val="1"/>
                <c:pt idx="0">
                  <c:v>ANALISI EFFETTUATA DAL 07/09/2011 AL 13/10/2011 (5 fine settimana)</c:v>
                </c:pt>
              </c:strCache>
            </c:strRef>
          </c:tx>
          <c:invertIfNegative val="0"/>
          <c:cat>
            <c:strRef>
              <c:f>'22_02-20_03_2012'!$A$4:$A$13</c:f>
              <c:strCache>
                <c:ptCount val="10"/>
                <c:pt idx="0">
                  <c:v>MonoCB totali</c:v>
                </c:pt>
                <c:pt idx="1">
                  <c:v>DiCB totali</c:v>
                </c:pt>
                <c:pt idx="2">
                  <c:v>TriCB totale</c:v>
                </c:pt>
                <c:pt idx="3">
                  <c:v>TetraCB totali</c:v>
                </c:pt>
                <c:pt idx="4">
                  <c:v>PentaCB totali</c:v>
                </c:pt>
                <c:pt idx="5">
                  <c:v>EsaCB totali</c:v>
                </c:pt>
                <c:pt idx="6">
                  <c:v>EptaCB totali</c:v>
                </c:pt>
                <c:pt idx="7">
                  <c:v>OctaCB totali</c:v>
                </c:pt>
                <c:pt idx="8">
                  <c:v>NonaCB totali</c:v>
                </c:pt>
                <c:pt idx="9">
                  <c:v>DecaCB totali</c:v>
                </c:pt>
              </c:strCache>
            </c:strRef>
          </c:cat>
          <c:val>
            <c:numRef>
              <c:f>'07_09-13_10_2011'!$C$4:$C$13</c:f>
              <c:numCache>
                <c:formatCode>General</c:formatCode>
                <c:ptCount val="10"/>
                <c:pt idx="0">
                  <c:v>0.6</c:v>
                </c:pt>
                <c:pt idx="1">
                  <c:v>66.5</c:v>
                </c:pt>
                <c:pt idx="2">
                  <c:v>8.65</c:v>
                </c:pt>
                <c:pt idx="3">
                  <c:v>14.000000000000002</c:v>
                </c:pt>
                <c:pt idx="4">
                  <c:v>2.8</c:v>
                </c:pt>
                <c:pt idx="5">
                  <c:v>5.05</c:v>
                </c:pt>
                <c:pt idx="6">
                  <c:v>2.25</c:v>
                </c:pt>
                <c:pt idx="7">
                  <c:v>0.1</c:v>
                </c:pt>
                <c:pt idx="8">
                  <c:v>2.5000000000000001E-2</c:v>
                </c:pt>
                <c:pt idx="9">
                  <c:v>2.5000000000000001E-2</c:v>
                </c:pt>
              </c:numCache>
            </c:numRef>
          </c:val>
        </c:ser>
        <c:ser>
          <c:idx val="5"/>
          <c:order val="5"/>
          <c:tx>
            <c:strRef>
              <c:f>'13_10-14_11_2011'!$A$1</c:f>
              <c:strCache>
                <c:ptCount val="1"/>
                <c:pt idx="0">
                  <c:v>ANALISI EFFETTUATA DAL 13/10/2011 AL 14/11/2011 (5 fine settimana)</c:v>
                </c:pt>
              </c:strCache>
            </c:strRef>
          </c:tx>
          <c:invertIfNegative val="0"/>
          <c:cat>
            <c:strRef>
              <c:f>'22_02-20_03_2012'!$A$4:$A$13</c:f>
              <c:strCache>
                <c:ptCount val="10"/>
                <c:pt idx="0">
                  <c:v>MonoCB totali</c:v>
                </c:pt>
                <c:pt idx="1">
                  <c:v>DiCB totali</c:v>
                </c:pt>
                <c:pt idx="2">
                  <c:v>TriCB totale</c:v>
                </c:pt>
                <c:pt idx="3">
                  <c:v>TetraCB totali</c:v>
                </c:pt>
                <c:pt idx="4">
                  <c:v>PentaCB totali</c:v>
                </c:pt>
                <c:pt idx="5">
                  <c:v>EsaCB totali</c:v>
                </c:pt>
                <c:pt idx="6">
                  <c:v>EptaCB totali</c:v>
                </c:pt>
                <c:pt idx="7">
                  <c:v>OctaCB totali</c:v>
                </c:pt>
                <c:pt idx="8">
                  <c:v>NonaCB totali</c:v>
                </c:pt>
                <c:pt idx="9">
                  <c:v>DecaCB totali</c:v>
                </c:pt>
              </c:strCache>
            </c:strRef>
          </c:cat>
          <c:val>
            <c:numRef>
              <c:f>'13_10-14_11_2011'!$C$4:$C$13</c:f>
              <c:numCache>
                <c:formatCode>General</c:formatCode>
                <c:ptCount val="10"/>
                <c:pt idx="0">
                  <c:v>1.9907100199070997</c:v>
                </c:pt>
                <c:pt idx="1">
                  <c:v>34.505640345056392</c:v>
                </c:pt>
                <c:pt idx="2">
                  <c:v>6.9011280690112793</c:v>
                </c:pt>
                <c:pt idx="3">
                  <c:v>12.076974120769737</c:v>
                </c:pt>
                <c:pt idx="4">
                  <c:v>8.4936960849369587</c:v>
                </c:pt>
                <c:pt idx="5">
                  <c:v>21.366954213669537</c:v>
                </c:pt>
                <c:pt idx="6">
                  <c:v>13.138686131386859</c:v>
                </c:pt>
                <c:pt idx="7">
                  <c:v>1.1944260119442598</c:v>
                </c:pt>
                <c:pt idx="8">
                  <c:v>0.26542800265427996</c:v>
                </c:pt>
                <c:pt idx="9">
                  <c:v>6.635700066356999E-2</c:v>
                </c:pt>
              </c:numCache>
            </c:numRef>
          </c:val>
        </c:ser>
        <c:ser>
          <c:idx val="6"/>
          <c:order val="6"/>
          <c:tx>
            <c:strRef>
              <c:f>'14_11-23_12_2011'!$A$1</c:f>
              <c:strCache>
                <c:ptCount val="1"/>
                <c:pt idx="0">
                  <c:v>ANALISI EFFETTUATA DAL 14/11/2011 AL 23/12/2011 (6 fine settimana)</c:v>
                </c:pt>
              </c:strCache>
            </c:strRef>
          </c:tx>
          <c:invertIfNegative val="0"/>
          <c:cat>
            <c:strRef>
              <c:f>'22_02-20_03_2012'!$A$4:$A$13</c:f>
              <c:strCache>
                <c:ptCount val="10"/>
                <c:pt idx="0">
                  <c:v>MonoCB totali</c:v>
                </c:pt>
                <c:pt idx="1">
                  <c:v>DiCB totali</c:v>
                </c:pt>
                <c:pt idx="2">
                  <c:v>TriCB totale</c:v>
                </c:pt>
                <c:pt idx="3">
                  <c:v>TetraCB totali</c:v>
                </c:pt>
                <c:pt idx="4">
                  <c:v>PentaCB totali</c:v>
                </c:pt>
                <c:pt idx="5">
                  <c:v>EsaCB totali</c:v>
                </c:pt>
                <c:pt idx="6">
                  <c:v>EptaCB totali</c:v>
                </c:pt>
                <c:pt idx="7">
                  <c:v>OctaCB totali</c:v>
                </c:pt>
                <c:pt idx="8">
                  <c:v>NonaCB totali</c:v>
                </c:pt>
                <c:pt idx="9">
                  <c:v>DecaCB totali</c:v>
                </c:pt>
              </c:strCache>
            </c:strRef>
          </c:cat>
          <c:val>
            <c:numRef>
              <c:f>'14_11-23_12_2011'!$C$4:$C$13</c:f>
              <c:numCache>
                <c:formatCode>General</c:formatCode>
                <c:ptCount val="10"/>
                <c:pt idx="0">
                  <c:v>2.1929824561403515</c:v>
                </c:pt>
                <c:pt idx="1">
                  <c:v>48.245614035087733</c:v>
                </c:pt>
                <c:pt idx="2">
                  <c:v>5.2631578947368434</c:v>
                </c:pt>
                <c:pt idx="3">
                  <c:v>10.087719298245617</c:v>
                </c:pt>
                <c:pt idx="4">
                  <c:v>6.7982456140350891</c:v>
                </c:pt>
                <c:pt idx="5">
                  <c:v>14.912280701754391</c:v>
                </c:pt>
                <c:pt idx="6">
                  <c:v>11.622807017543863</c:v>
                </c:pt>
                <c:pt idx="7">
                  <c:v>0.65789473684210542</c:v>
                </c:pt>
                <c:pt idx="8">
                  <c:v>0.10964912280701758</c:v>
                </c:pt>
                <c:pt idx="9">
                  <c:v>0.10964912280701758</c:v>
                </c:pt>
              </c:numCache>
            </c:numRef>
          </c:val>
        </c:ser>
        <c:ser>
          <c:idx val="7"/>
          <c:order val="7"/>
          <c:tx>
            <c:strRef>
              <c:f>'23_12-11_01_2012'!$A$1</c:f>
              <c:strCache>
                <c:ptCount val="1"/>
                <c:pt idx="0">
                  <c:v>ANALISI EFFETTUATA DAL 23/12/2011 AL 11/01/2012 (3 fine settimana)</c:v>
                </c:pt>
              </c:strCache>
            </c:strRef>
          </c:tx>
          <c:invertIfNegative val="0"/>
          <c:cat>
            <c:strRef>
              <c:f>'22_02-20_03_2012'!$A$4:$A$13</c:f>
              <c:strCache>
                <c:ptCount val="10"/>
                <c:pt idx="0">
                  <c:v>MonoCB totali</c:v>
                </c:pt>
                <c:pt idx="1">
                  <c:v>DiCB totali</c:v>
                </c:pt>
                <c:pt idx="2">
                  <c:v>TriCB totale</c:v>
                </c:pt>
                <c:pt idx="3">
                  <c:v>TetraCB totali</c:v>
                </c:pt>
                <c:pt idx="4">
                  <c:v>PentaCB totali</c:v>
                </c:pt>
                <c:pt idx="5">
                  <c:v>EsaCB totali</c:v>
                </c:pt>
                <c:pt idx="6">
                  <c:v>EptaCB totali</c:v>
                </c:pt>
                <c:pt idx="7">
                  <c:v>OctaCB totali</c:v>
                </c:pt>
                <c:pt idx="8">
                  <c:v>NonaCB totali</c:v>
                </c:pt>
                <c:pt idx="9">
                  <c:v>DecaCB totali</c:v>
                </c:pt>
              </c:strCache>
            </c:strRef>
          </c:cat>
          <c:val>
            <c:numRef>
              <c:f>'23_12-11_01_2012'!$C$4:$C$13</c:f>
              <c:numCache>
                <c:formatCode>General</c:formatCode>
                <c:ptCount val="10"/>
                <c:pt idx="0">
                  <c:v>0.38314176245210724</c:v>
                </c:pt>
                <c:pt idx="1">
                  <c:v>31.800766283524901</c:v>
                </c:pt>
                <c:pt idx="2">
                  <c:v>5.363984674329501</c:v>
                </c:pt>
                <c:pt idx="3">
                  <c:v>12.643678160919535</c:v>
                </c:pt>
                <c:pt idx="4">
                  <c:v>12.643678160919535</c:v>
                </c:pt>
                <c:pt idx="5">
                  <c:v>24.521072796934863</c:v>
                </c:pt>
                <c:pt idx="6">
                  <c:v>11.494252873563218</c:v>
                </c:pt>
                <c:pt idx="7">
                  <c:v>0.76628352490421447</c:v>
                </c:pt>
                <c:pt idx="8">
                  <c:v>0.19157088122605362</c:v>
                </c:pt>
                <c:pt idx="9">
                  <c:v>0.19157088122605362</c:v>
                </c:pt>
              </c:numCache>
            </c:numRef>
          </c:val>
        </c:ser>
        <c:ser>
          <c:idx val="8"/>
          <c:order val="8"/>
          <c:tx>
            <c:strRef>
              <c:f>'11_01-22_02_2012'!$A$1</c:f>
              <c:strCache>
                <c:ptCount val="1"/>
                <c:pt idx="0">
                  <c:v>ANALISI EFFETTUATA DAL 11/01/2012 AL 22/02/2012 (6 fine settimana)</c:v>
                </c:pt>
              </c:strCache>
            </c:strRef>
          </c:tx>
          <c:invertIfNegative val="0"/>
          <c:cat>
            <c:strRef>
              <c:f>'22_02-20_03_2012'!$A$4:$A$13</c:f>
              <c:strCache>
                <c:ptCount val="10"/>
                <c:pt idx="0">
                  <c:v>MonoCB totali</c:v>
                </c:pt>
                <c:pt idx="1">
                  <c:v>DiCB totali</c:v>
                </c:pt>
                <c:pt idx="2">
                  <c:v>TriCB totale</c:v>
                </c:pt>
                <c:pt idx="3">
                  <c:v>TetraCB totali</c:v>
                </c:pt>
                <c:pt idx="4">
                  <c:v>PentaCB totali</c:v>
                </c:pt>
                <c:pt idx="5">
                  <c:v>EsaCB totali</c:v>
                </c:pt>
                <c:pt idx="6">
                  <c:v>EptaCB totali</c:v>
                </c:pt>
                <c:pt idx="7">
                  <c:v>OctaCB totali</c:v>
                </c:pt>
                <c:pt idx="8">
                  <c:v>NonaCB totali</c:v>
                </c:pt>
                <c:pt idx="9">
                  <c:v>DecaCB totali</c:v>
                </c:pt>
              </c:strCache>
            </c:strRef>
          </c:cat>
          <c:val>
            <c:numRef>
              <c:f>'11_01-22_02_2012'!$C$4:$C$13</c:f>
              <c:numCache>
                <c:formatCode>General</c:formatCode>
                <c:ptCount val="10"/>
                <c:pt idx="0">
                  <c:v>1.0101010101010104</c:v>
                </c:pt>
                <c:pt idx="1">
                  <c:v>37.121212121212125</c:v>
                </c:pt>
                <c:pt idx="2">
                  <c:v>7.0707070707070718</c:v>
                </c:pt>
                <c:pt idx="3">
                  <c:v>22.222222222222225</c:v>
                </c:pt>
                <c:pt idx="4">
                  <c:v>9.5959595959595969</c:v>
                </c:pt>
                <c:pt idx="5">
                  <c:v>12.878787878787879</c:v>
                </c:pt>
                <c:pt idx="6">
                  <c:v>9.0909090909090917</c:v>
                </c:pt>
                <c:pt idx="7">
                  <c:v>0.75757575757575768</c:v>
                </c:pt>
                <c:pt idx="8">
                  <c:v>0.1262626262626263</c:v>
                </c:pt>
                <c:pt idx="9">
                  <c:v>0.1262626262626263</c:v>
                </c:pt>
              </c:numCache>
            </c:numRef>
          </c:val>
        </c:ser>
        <c:ser>
          <c:idx val="9"/>
          <c:order val="9"/>
          <c:tx>
            <c:strRef>
              <c:f>'22_02-20_03_2012'!$A$1</c:f>
              <c:strCache>
                <c:ptCount val="1"/>
                <c:pt idx="0">
                  <c:v>ANALISI EFFETTUATA DAL 22/02/2012 AL 20/03/2012 (4 fine settimana)</c:v>
                </c:pt>
              </c:strCache>
            </c:strRef>
          </c:tx>
          <c:invertIfNegative val="0"/>
          <c:cat>
            <c:strRef>
              <c:f>'22_02-20_03_2012'!$A$4:$A$13</c:f>
              <c:strCache>
                <c:ptCount val="10"/>
                <c:pt idx="0">
                  <c:v>MonoCB totali</c:v>
                </c:pt>
                <c:pt idx="1">
                  <c:v>DiCB totali</c:v>
                </c:pt>
                <c:pt idx="2">
                  <c:v>TriCB totale</c:v>
                </c:pt>
                <c:pt idx="3">
                  <c:v>TetraCB totali</c:v>
                </c:pt>
                <c:pt idx="4">
                  <c:v>PentaCB totali</c:v>
                </c:pt>
                <c:pt idx="5">
                  <c:v>EsaCB totali</c:v>
                </c:pt>
                <c:pt idx="6">
                  <c:v>EptaCB totali</c:v>
                </c:pt>
                <c:pt idx="7">
                  <c:v>OctaCB totali</c:v>
                </c:pt>
                <c:pt idx="8">
                  <c:v>NonaCB totali</c:v>
                </c:pt>
                <c:pt idx="9">
                  <c:v>DecaCB totali</c:v>
                </c:pt>
              </c:strCache>
            </c:strRef>
          </c:cat>
          <c:val>
            <c:numRef>
              <c:f>'22_02-20_03_2012'!$C$4:$C$13</c:f>
              <c:numCache>
                <c:formatCode>General</c:formatCode>
                <c:ptCount val="10"/>
                <c:pt idx="0">
                  <c:v>5.6728232189973626</c:v>
                </c:pt>
                <c:pt idx="1">
                  <c:v>48.812664907651723</c:v>
                </c:pt>
                <c:pt idx="2">
                  <c:v>6.2005277044854896</c:v>
                </c:pt>
                <c:pt idx="3">
                  <c:v>12.928759894459107</c:v>
                </c:pt>
                <c:pt idx="4">
                  <c:v>6.9920844327176797</c:v>
                </c:pt>
                <c:pt idx="5">
                  <c:v>10.817941952506597</c:v>
                </c:pt>
                <c:pt idx="6">
                  <c:v>8.0474934036939327</c:v>
                </c:pt>
                <c:pt idx="7">
                  <c:v>0.39577836411609513</c:v>
                </c:pt>
                <c:pt idx="8">
                  <c:v>6.5963060686015845E-2</c:v>
                </c:pt>
                <c:pt idx="9">
                  <c:v>6.5963060686015845E-2</c:v>
                </c:pt>
              </c:numCache>
            </c:numRef>
          </c:val>
        </c:ser>
        <c:ser>
          <c:idx val="10"/>
          <c:order val="10"/>
          <c:tx>
            <c:strRef>
              <c:f>'20_03-18_04_2012'!$A$1</c:f>
              <c:strCache>
                <c:ptCount val="1"/>
                <c:pt idx="0">
                  <c:v>ANALISI EFFETTUATA DAL 20/03/2012 AL 18/04/2012 (4 fine settimana)</c:v>
                </c:pt>
              </c:strCache>
            </c:strRef>
          </c:tx>
          <c:invertIfNegative val="0"/>
          <c:val>
            <c:numRef>
              <c:f>'20_03-18_04_2012'!$C$4:$C$13</c:f>
              <c:numCache>
                <c:formatCode>General</c:formatCode>
                <c:ptCount val="10"/>
                <c:pt idx="0">
                  <c:v>1.4545454545454548</c:v>
                </c:pt>
                <c:pt idx="1">
                  <c:v>46.545454545454554</c:v>
                </c:pt>
                <c:pt idx="2">
                  <c:v>7.6363636363636385</c:v>
                </c:pt>
                <c:pt idx="3">
                  <c:v>8.7272727272727284</c:v>
                </c:pt>
                <c:pt idx="4">
                  <c:v>5.0909090909090908</c:v>
                </c:pt>
                <c:pt idx="5">
                  <c:v>20.72727272727273</c:v>
                </c:pt>
                <c:pt idx="6">
                  <c:v>8.7272727272727284</c:v>
                </c:pt>
                <c:pt idx="7">
                  <c:v>0.7272727272727274</c:v>
                </c:pt>
                <c:pt idx="8">
                  <c:v>0.18181818181818185</c:v>
                </c:pt>
                <c:pt idx="9">
                  <c:v>0.18181818181818185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897664"/>
        <c:axId val="72899200"/>
      </c:barChart>
      <c:catAx>
        <c:axId val="72897664"/>
        <c:scaling>
          <c:orientation val="minMax"/>
        </c:scaling>
        <c:delete val="0"/>
        <c:axPos val="b"/>
        <c:majorTickMark val="out"/>
        <c:minorTickMark val="none"/>
        <c:tickLblPos val="nextTo"/>
        <c:crossAx val="72899200"/>
        <c:crosses val="autoZero"/>
        <c:auto val="1"/>
        <c:lblAlgn val="ctr"/>
        <c:lblOffset val="100"/>
        <c:noMultiLvlLbl val="0"/>
      </c:catAx>
      <c:valAx>
        <c:axId val="728992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 sz="1200"/>
                  <a:t>%</a:t>
                </a:r>
              </a:p>
            </c:rich>
          </c:tx>
          <c:layout>
            <c:manualLayout>
              <c:xMode val="edge"/>
              <c:yMode val="edge"/>
              <c:x val="1.0922882514292747E-2"/>
              <c:y val="0.476531354279116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728976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Deposizioni  PCB Totali [ng m</a:t>
            </a:r>
            <a:r>
              <a:rPr lang="it-IT" baseline="30000"/>
              <a:t>-2</a:t>
            </a:r>
            <a:r>
              <a:rPr lang="it-IT"/>
              <a:t> d</a:t>
            </a:r>
            <a:r>
              <a:rPr lang="it-IT" baseline="30000"/>
              <a:t>-1</a:t>
            </a:r>
            <a:r>
              <a:rPr lang="it-IT"/>
              <a:t>]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'08_04_2011-18_5_2011'!$A$1</c:f>
              <c:strCache>
                <c:ptCount val="1"/>
                <c:pt idx="0">
                  <c:v>ANALISI EFFETTUATA DAL 08/04/2011 AL 18/05/2011 (6 fine settimana)</c:v>
                </c:pt>
              </c:strCache>
            </c:strRef>
          </c:tx>
          <c:invertIfNegative val="0"/>
          <c:val>
            <c:numRef>
              <c:f>'08_04_2011-18_5_2011'!$B$19</c:f>
              <c:numCache>
                <c:formatCode>0.00</c:formatCode>
                <c:ptCount val="1"/>
                <c:pt idx="0">
                  <c:v>62.102601156069355</c:v>
                </c:pt>
              </c:numCache>
            </c:numRef>
          </c:val>
        </c:ser>
        <c:ser>
          <c:idx val="1"/>
          <c:order val="1"/>
          <c:tx>
            <c:strRef>
              <c:f>'18_05_2011-28_06_2011'!$A$1</c:f>
              <c:strCache>
                <c:ptCount val="1"/>
                <c:pt idx="0">
                  <c:v>ANALISI EFFETTUATA DAL 18/05/2011 AL 28/06/2011 (6 fine settimana)</c:v>
                </c:pt>
              </c:strCache>
            </c:strRef>
          </c:tx>
          <c:invertIfNegative val="0"/>
          <c:val>
            <c:numRef>
              <c:f>'18_05_2011-28_06_2011'!$B$19</c:f>
              <c:numCache>
                <c:formatCode>0.00</c:formatCode>
                <c:ptCount val="1"/>
                <c:pt idx="0">
                  <c:v>93.720048870333656</c:v>
                </c:pt>
              </c:numCache>
            </c:numRef>
          </c:val>
        </c:ser>
        <c:ser>
          <c:idx val="2"/>
          <c:order val="2"/>
          <c:tx>
            <c:strRef>
              <c:f>'28_06_2011-08_08_2011'!$A$1</c:f>
              <c:strCache>
                <c:ptCount val="1"/>
                <c:pt idx="0">
                  <c:v>ANALISI EFFETTUATA DAL 28/06/2011 AL 08/08/2011 (6 fine settimana)</c:v>
                </c:pt>
              </c:strCache>
            </c:strRef>
          </c:tx>
          <c:invertIfNegative val="0"/>
          <c:val>
            <c:numRef>
              <c:f>'28_06_2011-08_08_2011'!$B$19</c:f>
              <c:numCache>
                <c:formatCode>0.00</c:formatCode>
                <c:ptCount val="1"/>
                <c:pt idx="0">
                  <c:v>100.55085303648713</c:v>
                </c:pt>
              </c:numCache>
            </c:numRef>
          </c:val>
        </c:ser>
        <c:ser>
          <c:idx val="3"/>
          <c:order val="3"/>
          <c:tx>
            <c:strRef>
              <c:f>'08_08-07_09_2011 Chiusura'!$A$1</c:f>
              <c:strCache>
                <c:ptCount val="1"/>
                <c:pt idx="0">
                  <c:v>ANALISI EFFETTUATA DAL 08/08/2011 AL 07/09/2011 (4 fine settimana) Chiusura Estiva</c:v>
                </c:pt>
              </c:strCache>
            </c:strRef>
          </c:tx>
          <c:invertIfNegative val="0"/>
          <c:val>
            <c:numRef>
              <c:f>'08_08-07_09_2011 Chiusura'!$B$19</c:f>
              <c:numCache>
                <c:formatCode>0.00</c:formatCode>
                <c:ptCount val="1"/>
                <c:pt idx="0">
                  <c:v>11.190580921948852</c:v>
                </c:pt>
              </c:numCache>
            </c:numRef>
          </c:val>
        </c:ser>
        <c:ser>
          <c:idx val="4"/>
          <c:order val="4"/>
          <c:tx>
            <c:strRef>
              <c:f>'07_09-13_10_2011'!$A$1</c:f>
              <c:strCache>
                <c:ptCount val="1"/>
                <c:pt idx="0">
                  <c:v>ANALISI EFFETTUATA DAL 07/09/2011 AL 13/10/2011 (5 fine settimana)</c:v>
                </c:pt>
              </c:strCache>
            </c:strRef>
          </c:tx>
          <c:invertIfNegative val="0"/>
          <c:val>
            <c:numRef>
              <c:f>'07_09-13_10_2011'!$B$19</c:f>
              <c:numCache>
                <c:formatCode>0.00</c:formatCode>
                <c:ptCount val="1"/>
                <c:pt idx="0">
                  <c:v>161.32701146551074</c:v>
                </c:pt>
              </c:numCache>
            </c:numRef>
          </c:val>
        </c:ser>
        <c:ser>
          <c:idx val="5"/>
          <c:order val="5"/>
          <c:tx>
            <c:strRef>
              <c:f>'13_10-14_11_2011'!$A$1</c:f>
              <c:strCache>
                <c:ptCount val="1"/>
                <c:pt idx="0">
                  <c:v>ANALISI EFFETTUATA DAL 13/10/2011 AL 14/11/2011 (5 fine settimana)</c:v>
                </c:pt>
              </c:strCache>
            </c:strRef>
          </c:tx>
          <c:invertIfNegative val="0"/>
          <c:val>
            <c:numRef>
              <c:f>'13_10-14_11_2011'!$B$19</c:f>
              <c:numCache>
                <c:formatCode>0.00</c:formatCode>
                <c:ptCount val="1"/>
                <c:pt idx="0">
                  <c:v>68.418022769082157</c:v>
                </c:pt>
              </c:numCache>
            </c:numRef>
          </c:val>
        </c:ser>
        <c:ser>
          <c:idx val="6"/>
          <c:order val="6"/>
          <c:tx>
            <c:strRef>
              <c:f>'14_11-23_12_2011'!$A$1</c:f>
              <c:strCache>
                <c:ptCount val="1"/>
                <c:pt idx="0">
                  <c:v>ANALISI EFFETTUATA DAL 14/11/2011 AL 23/12/2011 (6 fine settimana)</c:v>
                </c:pt>
              </c:strCache>
            </c:strRef>
          </c:tx>
          <c:invertIfNegative val="0"/>
          <c:val>
            <c:numRef>
              <c:f>'14_11-23_12_2011'!$B$19</c:f>
              <c:numCache>
                <c:formatCode>0.00</c:formatCode>
                <c:ptCount val="1"/>
                <c:pt idx="0">
                  <c:v>33.940743629783888</c:v>
                </c:pt>
              </c:numCache>
            </c:numRef>
          </c:val>
        </c:ser>
        <c:ser>
          <c:idx val="7"/>
          <c:order val="7"/>
          <c:tx>
            <c:strRef>
              <c:f>'23_12-11_01_2012'!$A$1</c:f>
              <c:strCache>
                <c:ptCount val="1"/>
                <c:pt idx="0">
                  <c:v>ANALISI EFFETTUATA DAL 23/12/2011 AL 11/01/2012 (3 fine settimana)</c:v>
                </c:pt>
              </c:strCache>
            </c:strRef>
          </c:tx>
          <c:invertIfNegative val="0"/>
          <c:val>
            <c:numRef>
              <c:f>'23_12-11_01_2012'!$B$19</c:f>
              <c:numCache>
                <c:formatCode>0.00</c:formatCode>
                <c:ptCount val="1"/>
                <c:pt idx="0">
                  <c:v>40.060289968964796</c:v>
                </c:pt>
              </c:numCache>
            </c:numRef>
          </c:val>
        </c:ser>
        <c:ser>
          <c:idx val="8"/>
          <c:order val="8"/>
          <c:tx>
            <c:strRef>
              <c:f>'11_01-22_02_2012'!$A$1</c:f>
              <c:strCache>
                <c:ptCount val="1"/>
                <c:pt idx="0">
                  <c:v>ANALISI EFFETTUATA DAL 11/01/2012 AL 22/02/2012 (6 fine settimana)</c:v>
                </c:pt>
              </c:strCache>
            </c:strRef>
          </c:tx>
          <c:invertIfNegative val="0"/>
          <c:val>
            <c:numRef>
              <c:f>'11_01-22_02_2012'!$B$19</c:f>
              <c:numCache>
                <c:formatCode>0.00</c:formatCode>
                <c:ptCount val="1"/>
                <c:pt idx="0">
                  <c:v>27.360953156113585</c:v>
                </c:pt>
              </c:numCache>
            </c:numRef>
          </c:val>
        </c:ser>
        <c:ser>
          <c:idx val="9"/>
          <c:order val="9"/>
          <c:tx>
            <c:strRef>
              <c:f>'20_03-18_04_2012'!$A$1</c:f>
              <c:strCache>
                <c:ptCount val="1"/>
                <c:pt idx="0">
                  <c:v>ANALISI EFFETTUATA DAL 20/03/2012 AL 18/04/2012 (4 fine settimana)</c:v>
                </c:pt>
              </c:strCache>
            </c:strRef>
          </c:tx>
          <c:invertIfNegative val="0"/>
          <c:val>
            <c:numRef>
              <c:f>'22_02-20_03_2012'!$B$19</c:f>
              <c:numCache>
                <c:formatCode>0.00</c:formatCode>
                <c:ptCount val="1"/>
                <c:pt idx="0">
                  <c:v>81.653054233570813</c:v>
                </c:pt>
              </c:numCache>
            </c:numRef>
          </c:val>
        </c:ser>
        <c:ser>
          <c:idx val="10"/>
          <c:order val="10"/>
          <c:tx>
            <c:strRef>
              <c:f>'20_03-18_04_2012'!$A$1</c:f>
              <c:strCache>
                <c:ptCount val="1"/>
                <c:pt idx="0">
                  <c:v>ANALISI EFFETTUATA DAL 20/03/2012 AL 18/04/2012 (4 fine settimana)</c:v>
                </c:pt>
              </c:strCache>
            </c:strRef>
          </c:tx>
          <c:invertIfNegative val="0"/>
          <c:val>
            <c:numRef>
              <c:f>'20_03-18_04_2012'!$B$19</c:f>
              <c:numCache>
                <c:formatCode>0.00</c:formatCode>
                <c:ptCount val="1"/>
                <c:pt idx="0">
                  <c:v>27.568424830429123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385728"/>
        <c:axId val="79387264"/>
      </c:barChart>
      <c:catAx>
        <c:axId val="79385728"/>
        <c:scaling>
          <c:orientation val="minMax"/>
        </c:scaling>
        <c:delete val="1"/>
        <c:axPos val="b"/>
        <c:majorTickMark val="out"/>
        <c:minorTickMark val="none"/>
        <c:tickLblPos val="none"/>
        <c:crossAx val="79387264"/>
        <c:crosses val="autoZero"/>
        <c:auto val="1"/>
        <c:lblAlgn val="ctr"/>
        <c:lblOffset val="100"/>
        <c:noMultiLvlLbl val="0"/>
      </c:catAx>
      <c:valAx>
        <c:axId val="7938726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793857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tabSelected="1"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zoomScale="90" zoomScaleNormal="90" workbookViewId="0">
      <selection activeCell="G9" sqref="G9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6" x14ac:dyDescent="0.25">
      <c r="A1" t="s">
        <v>14</v>
      </c>
    </row>
    <row r="2" spans="1:6" x14ac:dyDescent="0.25">
      <c r="A2" s="12" t="s">
        <v>0</v>
      </c>
      <c r="B2" s="13"/>
      <c r="C2" s="13"/>
    </row>
    <row r="3" spans="1:6" x14ac:dyDescent="0.25">
      <c r="A3" s="1"/>
      <c r="B3" s="2" t="s">
        <v>1</v>
      </c>
      <c r="C3" s="3" t="s">
        <v>29</v>
      </c>
    </row>
    <row r="4" spans="1:6" x14ac:dyDescent="0.25">
      <c r="A4" s="4" t="s">
        <v>2</v>
      </c>
      <c r="B4" s="5">
        <v>3.2</v>
      </c>
      <c r="C4" s="6">
        <f>+B4/$B$15*100</f>
        <v>3.7230948225712628</v>
      </c>
      <c r="F4" t="s">
        <v>13</v>
      </c>
    </row>
    <row r="5" spans="1:6" x14ac:dyDescent="0.25">
      <c r="A5" s="4" t="s">
        <v>4</v>
      </c>
      <c r="B5" s="7">
        <v>46</v>
      </c>
      <c r="C5" s="6">
        <f t="shared" ref="C5:C13" si="0">+B5/$B$15*100</f>
        <v>53.519488074461904</v>
      </c>
      <c r="F5">
        <v>43</v>
      </c>
    </row>
    <row r="6" spans="1:6" x14ac:dyDescent="0.25">
      <c r="A6" s="4" t="s">
        <v>3</v>
      </c>
      <c r="B6" s="7">
        <v>7.8</v>
      </c>
      <c r="C6" s="6">
        <f t="shared" si="0"/>
        <v>9.0750436300174524</v>
      </c>
    </row>
    <row r="7" spans="1:6" x14ac:dyDescent="0.25">
      <c r="A7" s="4" t="s">
        <v>5</v>
      </c>
      <c r="B7" s="7">
        <v>12.2</v>
      </c>
      <c r="C7" s="6">
        <f t="shared" si="0"/>
        <v>14.194299011052939</v>
      </c>
    </row>
    <row r="8" spans="1:6" x14ac:dyDescent="0.25">
      <c r="A8" s="4" t="s">
        <v>6</v>
      </c>
      <c r="B8" s="5">
        <v>4.3</v>
      </c>
      <c r="C8" s="6">
        <f t="shared" si="0"/>
        <v>5.002908667830134</v>
      </c>
    </row>
    <row r="9" spans="1:6" x14ac:dyDescent="0.25">
      <c r="A9" s="4" t="s">
        <v>7</v>
      </c>
      <c r="B9" s="5">
        <v>7.3</v>
      </c>
      <c r="C9" s="6">
        <f t="shared" si="0"/>
        <v>8.4933100639906929</v>
      </c>
    </row>
    <row r="10" spans="1:6" x14ac:dyDescent="0.25">
      <c r="A10" s="4" t="s">
        <v>8</v>
      </c>
      <c r="B10" s="5">
        <v>4.3</v>
      </c>
      <c r="C10" s="6">
        <f t="shared" si="0"/>
        <v>5.002908667830134</v>
      </c>
    </row>
    <row r="11" spans="1:6" x14ac:dyDescent="0.25">
      <c r="A11" s="4" t="s">
        <v>9</v>
      </c>
      <c r="B11" s="5">
        <v>0.2</v>
      </c>
      <c r="C11" s="6">
        <f t="shared" si="0"/>
        <v>0.23269342641070392</v>
      </c>
    </row>
    <row r="12" spans="1:6" x14ac:dyDescent="0.25">
      <c r="A12" s="4" t="s">
        <v>10</v>
      </c>
      <c r="B12" s="11">
        <v>0.05</v>
      </c>
      <c r="C12" s="6">
        <f t="shared" si="0"/>
        <v>5.8173356602675981E-2</v>
      </c>
    </row>
    <row r="13" spans="1:6" x14ac:dyDescent="0.25">
      <c r="A13" s="4" t="s">
        <v>11</v>
      </c>
      <c r="B13" s="5">
        <v>0.6</v>
      </c>
      <c r="C13" s="6">
        <f t="shared" si="0"/>
        <v>0.6980802792321118</v>
      </c>
    </row>
    <row r="14" spans="1:6" x14ac:dyDescent="0.25">
      <c r="A14" s="4"/>
      <c r="B14" s="5"/>
      <c r="C14" s="6"/>
    </row>
    <row r="15" spans="1:6" x14ac:dyDescent="0.25">
      <c r="A15" s="4" t="s">
        <v>12</v>
      </c>
      <c r="B15" s="5">
        <f>SUM(B4:B13)</f>
        <v>85.949999999999989</v>
      </c>
      <c r="C15" s="6"/>
    </row>
    <row r="16" spans="1:6" x14ac:dyDescent="0.25">
      <c r="A16" s="4" t="s">
        <v>16</v>
      </c>
      <c r="B16" s="7">
        <v>86</v>
      </c>
      <c r="C16" s="6"/>
    </row>
    <row r="17" spans="1:3" x14ac:dyDescent="0.25">
      <c r="A17" s="4" t="s">
        <v>19</v>
      </c>
      <c r="B17" s="7">
        <v>40</v>
      </c>
      <c r="C17" s="6"/>
    </row>
    <row r="18" spans="1:3" x14ac:dyDescent="0.25">
      <c r="A18" s="4" t="s">
        <v>20</v>
      </c>
      <c r="B18" s="14">
        <v>3.4599999999999999E-2</v>
      </c>
      <c r="C18" s="6"/>
    </row>
    <row r="19" spans="1:3" x14ac:dyDescent="0.25">
      <c r="A19" s="4" t="s">
        <v>21</v>
      </c>
      <c r="B19" s="7">
        <f>+B15/B17/B18</f>
        <v>62.102601156069355</v>
      </c>
      <c r="C19" s="6"/>
    </row>
    <row r="20" spans="1:3" x14ac:dyDescent="0.25">
      <c r="A20" s="8"/>
      <c r="B20" s="9"/>
      <c r="C20" s="10"/>
    </row>
  </sheetData>
  <pageMargins left="0.7" right="0.7" top="0.75" bottom="0.75" header="0.3" footer="0.3"/>
  <pageSetup paperSize="0" orientation="portrait" horizontalDpi="0" verticalDpi="0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zoomScale="90" zoomScaleNormal="90" workbookViewId="0">
      <selection activeCell="F13" sqref="F13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6" x14ac:dyDescent="0.25">
      <c r="A1" t="s">
        <v>27</v>
      </c>
    </row>
    <row r="2" spans="1:6" x14ac:dyDescent="0.25">
      <c r="A2" s="12" t="s">
        <v>0</v>
      </c>
      <c r="B2" s="13"/>
      <c r="C2" s="13"/>
    </row>
    <row r="3" spans="1:6" x14ac:dyDescent="0.25">
      <c r="A3" s="1"/>
      <c r="B3" s="2" t="s">
        <v>1</v>
      </c>
      <c r="C3" s="3" t="s">
        <v>29</v>
      </c>
    </row>
    <row r="4" spans="1:6" x14ac:dyDescent="0.25">
      <c r="A4" s="4" t="s">
        <v>2</v>
      </c>
      <c r="B4" s="5">
        <v>4.3</v>
      </c>
      <c r="C4" s="6">
        <f>+B4/$B$15*100</f>
        <v>5.6728232189973626</v>
      </c>
      <c r="F4" t="s">
        <v>13</v>
      </c>
    </row>
    <row r="5" spans="1:6" x14ac:dyDescent="0.25">
      <c r="A5" s="4" t="s">
        <v>4</v>
      </c>
      <c r="B5" s="5">
        <v>37</v>
      </c>
      <c r="C5" s="6">
        <f t="shared" ref="C5:C13" si="0">+B5/$B$15*100</f>
        <v>48.812664907651723</v>
      </c>
    </row>
    <row r="6" spans="1:6" x14ac:dyDescent="0.25">
      <c r="A6" s="4" t="s">
        <v>3</v>
      </c>
      <c r="B6" s="5">
        <v>4.7</v>
      </c>
      <c r="C6" s="6">
        <f t="shared" si="0"/>
        <v>6.2005277044854896</v>
      </c>
      <c r="F6">
        <v>9</v>
      </c>
    </row>
    <row r="7" spans="1:6" x14ac:dyDescent="0.25">
      <c r="A7" s="4" t="s">
        <v>5</v>
      </c>
      <c r="B7" s="5">
        <v>9.8000000000000007</v>
      </c>
      <c r="C7" s="6">
        <f t="shared" si="0"/>
        <v>12.928759894459107</v>
      </c>
    </row>
    <row r="8" spans="1:6" x14ac:dyDescent="0.25">
      <c r="A8" s="4" t="s">
        <v>6</v>
      </c>
      <c r="B8" s="5">
        <v>5.3</v>
      </c>
      <c r="C8" s="6">
        <f t="shared" si="0"/>
        <v>6.9920844327176797</v>
      </c>
    </row>
    <row r="9" spans="1:6" x14ac:dyDescent="0.25">
      <c r="A9" s="4" t="s">
        <v>7</v>
      </c>
      <c r="B9" s="5">
        <v>8.1999999999999993</v>
      </c>
      <c r="C9" s="6">
        <f t="shared" si="0"/>
        <v>10.817941952506597</v>
      </c>
    </row>
    <row r="10" spans="1:6" x14ac:dyDescent="0.25">
      <c r="A10" s="4" t="s">
        <v>8</v>
      </c>
      <c r="B10" s="5">
        <v>6.1</v>
      </c>
      <c r="C10" s="6">
        <f t="shared" si="0"/>
        <v>8.0474934036939327</v>
      </c>
    </row>
    <row r="11" spans="1:6" x14ac:dyDescent="0.25">
      <c r="A11" s="4" t="s">
        <v>9</v>
      </c>
      <c r="B11" s="5">
        <v>0.3</v>
      </c>
      <c r="C11" s="6">
        <f t="shared" si="0"/>
        <v>0.39577836411609513</v>
      </c>
    </row>
    <row r="12" spans="1:6" x14ac:dyDescent="0.25">
      <c r="A12" s="4" t="s">
        <v>10</v>
      </c>
      <c r="B12" s="11">
        <v>0.05</v>
      </c>
      <c r="C12" s="6">
        <f t="shared" si="0"/>
        <v>6.5963060686015845E-2</v>
      </c>
    </row>
    <row r="13" spans="1:6" x14ac:dyDescent="0.25">
      <c r="A13" s="4" t="s">
        <v>11</v>
      </c>
      <c r="B13" s="11">
        <v>0.05</v>
      </c>
      <c r="C13" s="6">
        <f t="shared" si="0"/>
        <v>6.5963060686015845E-2</v>
      </c>
    </row>
    <row r="14" spans="1:6" x14ac:dyDescent="0.25">
      <c r="A14" s="4"/>
      <c r="B14" s="5"/>
      <c r="C14" s="6"/>
    </row>
    <row r="15" spans="1:6" x14ac:dyDescent="0.25">
      <c r="A15" s="4" t="s">
        <v>12</v>
      </c>
      <c r="B15" s="5">
        <f>SUM(B4:B13)</f>
        <v>75.799999999999983</v>
      </c>
      <c r="C15" s="6"/>
    </row>
    <row r="16" spans="1:6" x14ac:dyDescent="0.25">
      <c r="A16" s="4" t="s">
        <v>16</v>
      </c>
      <c r="B16" s="7">
        <v>76</v>
      </c>
      <c r="C16" s="6"/>
    </row>
    <row r="17" spans="1:3" x14ac:dyDescent="0.25">
      <c r="A17" s="4" t="s">
        <v>19</v>
      </c>
      <c r="B17" s="7">
        <v>26.83</v>
      </c>
      <c r="C17" s="6"/>
    </row>
    <row r="18" spans="1:3" x14ac:dyDescent="0.25">
      <c r="A18" s="4" t="s">
        <v>20</v>
      </c>
      <c r="B18" s="14">
        <v>3.4599999999999999E-2</v>
      </c>
      <c r="C18" s="6"/>
    </row>
    <row r="19" spans="1:3" x14ac:dyDescent="0.25">
      <c r="A19" s="4" t="s">
        <v>21</v>
      </c>
      <c r="B19" s="7">
        <f>+B15/B17/B18</f>
        <v>81.653054233570813</v>
      </c>
      <c r="C19" s="6"/>
    </row>
    <row r="20" spans="1:3" x14ac:dyDescent="0.25">
      <c r="A20" s="8"/>
      <c r="B20" s="9"/>
      <c r="C20" s="10"/>
    </row>
  </sheetData>
  <pageMargins left="0.7" right="0.7" top="0.75" bottom="0.75" header="0.3" footer="0.3"/>
  <pageSetup paperSize="0" orientation="portrait" horizontalDpi="0" verticalDpi="0" copie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zoomScale="90" zoomScaleNormal="90" workbookViewId="0">
      <selection activeCell="G15" sqref="G15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6" x14ac:dyDescent="0.25">
      <c r="A1" t="s">
        <v>28</v>
      </c>
    </row>
    <row r="2" spans="1:6" x14ac:dyDescent="0.25">
      <c r="A2" s="12" t="s">
        <v>0</v>
      </c>
      <c r="B2" s="13"/>
      <c r="C2" s="13"/>
    </row>
    <row r="3" spans="1:6" x14ac:dyDescent="0.25">
      <c r="A3" s="1"/>
      <c r="B3" s="2" t="s">
        <v>1</v>
      </c>
      <c r="C3" s="3" t="s">
        <v>29</v>
      </c>
    </row>
    <row r="4" spans="1:6" x14ac:dyDescent="0.25">
      <c r="A4" s="4" t="s">
        <v>2</v>
      </c>
      <c r="B4" s="5">
        <v>0.4</v>
      </c>
      <c r="C4" s="6">
        <f>+B4/$B$15*100</f>
        <v>1.4545454545454548</v>
      </c>
      <c r="F4" t="s">
        <v>13</v>
      </c>
    </row>
    <row r="5" spans="1:6" x14ac:dyDescent="0.25">
      <c r="A5" s="4" t="s">
        <v>4</v>
      </c>
      <c r="B5" s="5">
        <v>12.8</v>
      </c>
      <c r="C5" s="6">
        <f t="shared" ref="C5:C13" si="0">+B5/$B$15*100</f>
        <v>46.545454545454554</v>
      </c>
    </row>
    <row r="6" spans="1:6" x14ac:dyDescent="0.25">
      <c r="A6" s="4" t="s">
        <v>3</v>
      </c>
      <c r="B6" s="5">
        <v>2.1</v>
      </c>
      <c r="C6" s="6">
        <f t="shared" si="0"/>
        <v>7.6363636363636385</v>
      </c>
      <c r="F6">
        <v>131.4</v>
      </c>
    </row>
    <row r="7" spans="1:6" x14ac:dyDescent="0.25">
      <c r="A7" s="4" t="s">
        <v>5</v>
      </c>
      <c r="B7" s="5">
        <v>2.4</v>
      </c>
      <c r="C7" s="6">
        <f t="shared" si="0"/>
        <v>8.7272727272727284</v>
      </c>
    </row>
    <row r="8" spans="1:6" x14ac:dyDescent="0.25">
      <c r="A8" s="4" t="s">
        <v>6</v>
      </c>
      <c r="B8" s="5">
        <v>1.4</v>
      </c>
      <c r="C8" s="6">
        <f t="shared" si="0"/>
        <v>5.0909090909090908</v>
      </c>
    </row>
    <row r="9" spans="1:6" x14ac:dyDescent="0.25">
      <c r="A9" s="4" t="s">
        <v>7</v>
      </c>
      <c r="B9" s="5">
        <v>5.7</v>
      </c>
      <c r="C9" s="6">
        <f t="shared" si="0"/>
        <v>20.72727272727273</v>
      </c>
    </row>
    <row r="10" spans="1:6" x14ac:dyDescent="0.25">
      <c r="A10" s="4" t="s">
        <v>8</v>
      </c>
      <c r="B10" s="5">
        <v>2.4</v>
      </c>
      <c r="C10" s="6">
        <f t="shared" si="0"/>
        <v>8.7272727272727284</v>
      </c>
    </row>
    <row r="11" spans="1:6" x14ac:dyDescent="0.25">
      <c r="A11" s="4" t="s">
        <v>9</v>
      </c>
      <c r="B11" s="5">
        <v>0.2</v>
      </c>
      <c r="C11" s="6">
        <f t="shared" si="0"/>
        <v>0.7272727272727274</v>
      </c>
    </row>
    <row r="12" spans="1:6" x14ac:dyDescent="0.25">
      <c r="A12" s="4" t="s">
        <v>10</v>
      </c>
      <c r="B12" s="15">
        <v>0.05</v>
      </c>
      <c r="C12" s="6">
        <f t="shared" si="0"/>
        <v>0.18181818181818185</v>
      </c>
    </row>
    <row r="13" spans="1:6" x14ac:dyDescent="0.25">
      <c r="A13" s="4" t="s">
        <v>11</v>
      </c>
      <c r="B13" s="15">
        <v>0.05</v>
      </c>
      <c r="C13" s="6">
        <f t="shared" si="0"/>
        <v>0.18181818181818185</v>
      </c>
    </row>
    <row r="14" spans="1:6" x14ac:dyDescent="0.25">
      <c r="A14" s="4"/>
      <c r="B14" s="5"/>
      <c r="C14" s="6"/>
    </row>
    <row r="15" spans="1:6" x14ac:dyDescent="0.25">
      <c r="A15" s="4" t="s">
        <v>12</v>
      </c>
      <c r="B15" s="5">
        <f>SUM(B4:B13)</f>
        <v>27.499999999999996</v>
      </c>
      <c r="C15" s="6"/>
    </row>
    <row r="16" spans="1:6" x14ac:dyDescent="0.25">
      <c r="A16" s="4" t="s">
        <v>16</v>
      </c>
      <c r="B16" s="7">
        <v>27.42</v>
      </c>
      <c r="C16" s="6"/>
    </row>
    <row r="17" spans="1:3" x14ac:dyDescent="0.25">
      <c r="A17" s="4" t="s">
        <v>19</v>
      </c>
      <c r="B17" s="7">
        <v>28.83</v>
      </c>
      <c r="C17" s="6"/>
    </row>
    <row r="18" spans="1:3" x14ac:dyDescent="0.25">
      <c r="A18" s="4" t="s">
        <v>20</v>
      </c>
      <c r="B18" s="14">
        <v>3.4599999999999999E-2</v>
      </c>
      <c r="C18" s="6"/>
    </row>
    <row r="19" spans="1:3" x14ac:dyDescent="0.25">
      <c r="A19" s="4" t="s">
        <v>21</v>
      </c>
      <c r="B19" s="7">
        <f>+B15/B17/B18</f>
        <v>27.568424830429123</v>
      </c>
      <c r="C19" s="6"/>
    </row>
    <row r="20" spans="1:3" x14ac:dyDescent="0.25">
      <c r="A20" s="8"/>
      <c r="B20" s="9"/>
      <c r="C20" s="10"/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zoomScale="90" zoomScaleNormal="90" workbookViewId="0">
      <selection activeCell="F14" sqref="F14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6" x14ac:dyDescent="0.25">
      <c r="A1" t="s">
        <v>15</v>
      </c>
    </row>
    <row r="2" spans="1:6" x14ac:dyDescent="0.25">
      <c r="A2" s="12" t="s">
        <v>0</v>
      </c>
      <c r="B2" s="13"/>
      <c r="C2" s="13"/>
    </row>
    <row r="3" spans="1:6" x14ac:dyDescent="0.25">
      <c r="A3" s="1"/>
      <c r="B3" s="2" t="s">
        <v>1</v>
      </c>
      <c r="C3" s="3" t="s">
        <v>29</v>
      </c>
    </row>
    <row r="4" spans="1:6" x14ac:dyDescent="0.25">
      <c r="A4" s="4" t="s">
        <v>2</v>
      </c>
      <c r="B4" s="5">
        <v>1.2</v>
      </c>
      <c r="C4" s="6">
        <f>+B4/$B$15*100</f>
        <v>0.90634441087613282</v>
      </c>
      <c r="F4" t="s">
        <v>13</v>
      </c>
    </row>
    <row r="5" spans="1:6" x14ac:dyDescent="0.25">
      <c r="A5" s="4" t="s">
        <v>4</v>
      </c>
      <c r="B5" s="7">
        <v>82</v>
      </c>
      <c r="C5" s="6">
        <f t="shared" ref="C5:C13" si="0">+B5/$B$15*100</f>
        <v>61.933534743202415</v>
      </c>
      <c r="F5">
        <v>270.8</v>
      </c>
    </row>
    <row r="6" spans="1:6" x14ac:dyDescent="0.25">
      <c r="A6" s="4" t="s">
        <v>3</v>
      </c>
      <c r="B6" s="7">
        <v>10.199999999999999</v>
      </c>
      <c r="C6" s="6">
        <f t="shared" si="0"/>
        <v>7.7039274924471295</v>
      </c>
    </row>
    <row r="7" spans="1:6" x14ac:dyDescent="0.25">
      <c r="A7" s="4" t="s">
        <v>5</v>
      </c>
      <c r="B7" s="7">
        <v>15</v>
      </c>
      <c r="C7" s="6">
        <f t="shared" si="0"/>
        <v>11.329305135951662</v>
      </c>
    </row>
    <row r="8" spans="1:6" x14ac:dyDescent="0.25">
      <c r="A8" s="4" t="s">
        <v>6</v>
      </c>
      <c r="B8" s="5">
        <v>9.5</v>
      </c>
      <c r="C8" s="6">
        <f t="shared" si="0"/>
        <v>7.1752265861027187</v>
      </c>
    </row>
    <row r="9" spans="1:6" x14ac:dyDescent="0.25">
      <c r="A9" s="4" t="s">
        <v>7</v>
      </c>
      <c r="B9" s="5">
        <v>7.8</v>
      </c>
      <c r="C9" s="6">
        <f t="shared" si="0"/>
        <v>5.8912386706948636</v>
      </c>
    </row>
    <row r="10" spans="1:6" x14ac:dyDescent="0.25">
      <c r="A10" s="4" t="s">
        <v>8</v>
      </c>
      <c r="B10" s="5">
        <v>6</v>
      </c>
      <c r="C10" s="6">
        <f t="shared" si="0"/>
        <v>4.5317220543806647</v>
      </c>
    </row>
    <row r="11" spans="1:6" x14ac:dyDescent="0.25">
      <c r="A11" s="4" t="s">
        <v>9</v>
      </c>
      <c r="B11" s="5">
        <v>0.6</v>
      </c>
      <c r="C11" s="6">
        <f t="shared" si="0"/>
        <v>0.45317220543806641</v>
      </c>
    </row>
    <row r="12" spans="1:6" x14ac:dyDescent="0.25">
      <c r="A12" s="4" t="s">
        <v>10</v>
      </c>
      <c r="B12" s="11">
        <v>0.05</v>
      </c>
      <c r="C12" s="6">
        <f t="shared" si="0"/>
        <v>3.7764350453172203E-2</v>
      </c>
    </row>
    <row r="13" spans="1:6" x14ac:dyDescent="0.25">
      <c r="A13" s="4" t="s">
        <v>11</v>
      </c>
      <c r="B13" s="11">
        <v>0.05</v>
      </c>
      <c r="C13" s="6">
        <f t="shared" si="0"/>
        <v>3.7764350453172203E-2</v>
      </c>
    </row>
    <row r="14" spans="1:6" x14ac:dyDescent="0.25">
      <c r="A14" s="4"/>
      <c r="B14" s="5"/>
      <c r="C14" s="6"/>
    </row>
    <row r="15" spans="1:6" x14ac:dyDescent="0.25">
      <c r="A15" s="4" t="s">
        <v>12</v>
      </c>
      <c r="B15" s="5">
        <f>SUM(B4:B13)</f>
        <v>132.4</v>
      </c>
      <c r="C15" s="6"/>
    </row>
    <row r="16" spans="1:6" x14ac:dyDescent="0.25">
      <c r="A16" s="4" t="s">
        <v>16</v>
      </c>
      <c r="B16" s="7">
        <v>132.1</v>
      </c>
      <c r="C16" s="6"/>
    </row>
    <row r="17" spans="1:3" x14ac:dyDescent="0.25">
      <c r="A17" s="4" t="s">
        <v>19</v>
      </c>
      <c r="B17" s="7">
        <v>40.83</v>
      </c>
      <c r="C17" s="6"/>
    </row>
    <row r="18" spans="1:3" x14ac:dyDescent="0.25">
      <c r="A18" s="4" t="s">
        <v>20</v>
      </c>
      <c r="B18" s="14">
        <v>3.4599999999999999E-2</v>
      </c>
      <c r="C18" s="6"/>
    </row>
    <row r="19" spans="1:3" x14ac:dyDescent="0.25">
      <c r="A19" s="4" t="s">
        <v>21</v>
      </c>
      <c r="B19" s="7">
        <f>+B15/B17/B18</f>
        <v>93.720048870333656</v>
      </c>
      <c r="C19" s="6"/>
    </row>
    <row r="20" spans="1:3" x14ac:dyDescent="0.25">
      <c r="A20" s="8"/>
      <c r="B20" s="9"/>
      <c r="C20" s="10"/>
    </row>
  </sheetData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zoomScale="90" zoomScaleNormal="90" workbookViewId="0">
      <selection activeCell="F15" sqref="F15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6" x14ac:dyDescent="0.25">
      <c r="A1" t="s">
        <v>25</v>
      </c>
    </row>
    <row r="2" spans="1:6" x14ac:dyDescent="0.25">
      <c r="A2" s="12" t="s">
        <v>0</v>
      </c>
      <c r="B2" s="13"/>
      <c r="C2" s="13"/>
    </row>
    <row r="3" spans="1:6" x14ac:dyDescent="0.25">
      <c r="A3" s="1"/>
      <c r="B3" s="2" t="s">
        <v>1</v>
      </c>
      <c r="C3" s="3" t="s">
        <v>29</v>
      </c>
    </row>
    <row r="4" spans="1:6" x14ac:dyDescent="0.25">
      <c r="A4" s="4" t="s">
        <v>2</v>
      </c>
      <c r="B4" s="5">
        <v>1.3</v>
      </c>
      <c r="C4" s="6">
        <f>+B4/$B$15*100</f>
        <v>0.91517071453713472</v>
      </c>
      <c r="F4" t="s">
        <v>13</v>
      </c>
    </row>
    <row r="5" spans="1:6" x14ac:dyDescent="0.25">
      <c r="A5" s="4" t="s">
        <v>4</v>
      </c>
      <c r="B5" s="7">
        <v>120</v>
      </c>
      <c r="C5" s="6">
        <f t="shared" ref="C5:C13" si="0">+B5/$B$15*100</f>
        <v>84.477296726504747</v>
      </c>
    </row>
    <row r="6" spans="1:6" x14ac:dyDescent="0.25">
      <c r="A6" s="4" t="s">
        <v>3</v>
      </c>
      <c r="B6" s="7">
        <v>6.3</v>
      </c>
      <c r="C6" s="6">
        <f t="shared" si="0"/>
        <v>4.4350580781414992</v>
      </c>
      <c r="F6">
        <v>149.6</v>
      </c>
    </row>
    <row r="7" spans="1:6" x14ac:dyDescent="0.25">
      <c r="A7" s="4" t="s">
        <v>5</v>
      </c>
      <c r="B7" s="7">
        <v>6.5</v>
      </c>
      <c r="C7" s="6">
        <f t="shared" si="0"/>
        <v>4.5758535726856735</v>
      </c>
    </row>
    <row r="8" spans="1:6" x14ac:dyDescent="0.25">
      <c r="A8" s="4" t="s">
        <v>6</v>
      </c>
      <c r="B8" s="5">
        <v>3.7</v>
      </c>
      <c r="C8" s="6">
        <f t="shared" si="0"/>
        <v>2.60471664906723</v>
      </c>
    </row>
    <row r="9" spans="1:6" x14ac:dyDescent="0.25">
      <c r="A9" s="4" t="s">
        <v>7</v>
      </c>
      <c r="B9" s="5">
        <v>1.3</v>
      </c>
      <c r="C9" s="6">
        <f t="shared" si="0"/>
        <v>0.91517071453713472</v>
      </c>
    </row>
    <row r="10" spans="1:6" x14ac:dyDescent="0.25">
      <c r="A10" s="4" t="s">
        <v>8</v>
      </c>
      <c r="B10" s="5">
        <v>2.2000000000000002</v>
      </c>
      <c r="C10" s="6">
        <f t="shared" si="0"/>
        <v>1.5487504399859204</v>
      </c>
    </row>
    <row r="11" spans="1:6" x14ac:dyDescent="0.25">
      <c r="A11" s="4" t="s">
        <v>9</v>
      </c>
      <c r="B11" s="5">
        <v>0.4</v>
      </c>
      <c r="C11" s="6">
        <f t="shared" si="0"/>
        <v>0.28159098908834918</v>
      </c>
    </row>
    <row r="12" spans="1:6" x14ac:dyDescent="0.25">
      <c r="A12" s="4" t="s">
        <v>10</v>
      </c>
      <c r="B12" s="5">
        <v>0.3</v>
      </c>
      <c r="C12" s="6">
        <f t="shared" si="0"/>
        <v>0.21119324181626187</v>
      </c>
    </row>
    <row r="13" spans="1:6" x14ac:dyDescent="0.25">
      <c r="A13" s="4" t="s">
        <v>11</v>
      </c>
      <c r="B13" s="11">
        <v>0.05</v>
      </c>
      <c r="C13" s="6">
        <f t="shared" si="0"/>
        <v>3.5198873636043647E-2</v>
      </c>
    </row>
    <row r="14" spans="1:6" x14ac:dyDescent="0.25">
      <c r="A14" s="4"/>
      <c r="B14" s="5"/>
      <c r="C14" s="6"/>
    </row>
    <row r="15" spans="1:6" x14ac:dyDescent="0.25">
      <c r="A15" s="4" t="s">
        <v>12</v>
      </c>
      <c r="B15" s="5">
        <f>SUM(B4:B13)</f>
        <v>142.05000000000001</v>
      </c>
      <c r="C15" s="6"/>
    </row>
    <row r="16" spans="1:6" x14ac:dyDescent="0.25">
      <c r="A16" s="4" t="s">
        <v>16</v>
      </c>
      <c r="B16" s="7">
        <v>142</v>
      </c>
      <c r="C16" s="6"/>
    </row>
    <row r="17" spans="1:3" x14ac:dyDescent="0.25">
      <c r="A17" s="4" t="s">
        <v>19</v>
      </c>
      <c r="B17" s="7">
        <v>40.83</v>
      </c>
      <c r="C17" s="6"/>
    </row>
    <row r="18" spans="1:3" x14ac:dyDescent="0.25">
      <c r="A18" s="4" t="s">
        <v>20</v>
      </c>
      <c r="B18" s="14">
        <v>3.4599999999999999E-2</v>
      </c>
      <c r="C18" s="6"/>
    </row>
    <row r="19" spans="1:3" x14ac:dyDescent="0.25">
      <c r="A19" s="4" t="s">
        <v>21</v>
      </c>
      <c r="B19" s="7">
        <f>+B15/B17/B18</f>
        <v>100.55085303648713</v>
      </c>
      <c r="C19" s="6"/>
    </row>
    <row r="20" spans="1:3" x14ac:dyDescent="0.25">
      <c r="A20" s="8"/>
      <c r="B20" s="9"/>
      <c r="C20" s="10"/>
    </row>
  </sheetData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zoomScale="90" zoomScaleNormal="90" workbookViewId="0">
      <selection activeCell="E13" sqref="E13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6" x14ac:dyDescent="0.25">
      <c r="A1" t="s">
        <v>18</v>
      </c>
    </row>
    <row r="2" spans="1:6" x14ac:dyDescent="0.25">
      <c r="A2" s="12" t="s">
        <v>0</v>
      </c>
      <c r="B2" s="13"/>
      <c r="C2" s="13"/>
    </row>
    <row r="3" spans="1:6" x14ac:dyDescent="0.25">
      <c r="A3" s="1"/>
      <c r="B3" s="2" t="s">
        <v>1</v>
      </c>
      <c r="C3" s="3" t="s">
        <v>29</v>
      </c>
    </row>
    <row r="4" spans="1:6" x14ac:dyDescent="0.25">
      <c r="A4" s="4" t="s">
        <v>2</v>
      </c>
      <c r="B4" s="11">
        <v>0.05</v>
      </c>
      <c r="C4" s="6">
        <f>+B4/$B$15*100</f>
        <v>0.43290043290043273</v>
      </c>
      <c r="F4" t="s">
        <v>13</v>
      </c>
    </row>
    <row r="5" spans="1:6" x14ac:dyDescent="0.25">
      <c r="A5" s="4" t="s">
        <v>4</v>
      </c>
      <c r="B5" s="5">
        <v>7</v>
      </c>
      <c r="C5" s="6">
        <f t="shared" ref="C5:C13" si="0">+B5/$B$15*100</f>
        <v>60.606060606060588</v>
      </c>
    </row>
    <row r="6" spans="1:6" x14ac:dyDescent="0.25">
      <c r="A6" s="4" t="s">
        <v>3</v>
      </c>
      <c r="B6" s="5">
        <v>1.1000000000000001</v>
      </c>
      <c r="C6" s="6">
        <f t="shared" si="0"/>
        <v>9.5238095238095202</v>
      </c>
      <c r="F6">
        <v>78.8</v>
      </c>
    </row>
    <row r="7" spans="1:6" x14ac:dyDescent="0.25">
      <c r="A7" s="4" t="s">
        <v>5</v>
      </c>
      <c r="B7" s="5">
        <v>2.5</v>
      </c>
      <c r="C7" s="6">
        <f t="shared" si="0"/>
        <v>21.645021645021636</v>
      </c>
    </row>
    <row r="8" spans="1:6" x14ac:dyDescent="0.25">
      <c r="A8" s="4" t="s">
        <v>6</v>
      </c>
      <c r="B8" s="5">
        <v>0.3</v>
      </c>
      <c r="C8" s="6">
        <f t="shared" si="0"/>
        <v>2.597402597402596</v>
      </c>
    </row>
    <row r="9" spans="1:6" x14ac:dyDescent="0.25">
      <c r="A9" s="4" t="s">
        <v>7</v>
      </c>
      <c r="B9" s="5">
        <v>0.4</v>
      </c>
      <c r="C9" s="6">
        <f t="shared" si="0"/>
        <v>3.4632034632034618</v>
      </c>
    </row>
    <row r="10" spans="1:6" x14ac:dyDescent="0.25">
      <c r="A10" s="4" t="s">
        <v>8</v>
      </c>
      <c r="B10" s="11">
        <v>0.05</v>
      </c>
      <c r="C10" s="6">
        <f t="shared" si="0"/>
        <v>0.43290043290043273</v>
      </c>
    </row>
    <row r="11" spans="1:6" x14ac:dyDescent="0.25">
      <c r="A11" s="4" t="s">
        <v>9</v>
      </c>
      <c r="B11" s="11">
        <v>0.05</v>
      </c>
      <c r="C11" s="6">
        <f t="shared" si="0"/>
        <v>0.43290043290043273</v>
      </c>
    </row>
    <row r="12" spans="1:6" x14ac:dyDescent="0.25">
      <c r="A12" s="4" t="s">
        <v>10</v>
      </c>
      <c r="B12" s="11">
        <v>0.05</v>
      </c>
      <c r="C12" s="6">
        <f t="shared" si="0"/>
        <v>0.43290043290043273</v>
      </c>
    </row>
    <row r="13" spans="1:6" x14ac:dyDescent="0.25">
      <c r="A13" s="4" t="s">
        <v>11</v>
      </c>
      <c r="B13" s="11">
        <v>0.05</v>
      </c>
      <c r="C13" s="6">
        <f t="shared" si="0"/>
        <v>0.43290043290043273</v>
      </c>
    </row>
    <row r="14" spans="1:6" x14ac:dyDescent="0.25">
      <c r="A14" s="4"/>
      <c r="B14" s="5"/>
      <c r="C14" s="6"/>
    </row>
    <row r="15" spans="1:6" x14ac:dyDescent="0.25">
      <c r="A15" s="4" t="s">
        <v>12</v>
      </c>
      <c r="B15" s="5">
        <f>SUM(B4:B13)</f>
        <v>11.550000000000004</v>
      </c>
      <c r="C15" s="6"/>
    </row>
    <row r="16" spans="1:6" x14ac:dyDescent="0.25">
      <c r="A16" s="4" t="s">
        <v>16</v>
      </c>
      <c r="B16" s="7">
        <v>10.91</v>
      </c>
      <c r="C16" s="6"/>
    </row>
    <row r="17" spans="1:3" x14ac:dyDescent="0.25">
      <c r="A17" s="4" t="s">
        <v>19</v>
      </c>
      <c r="B17" s="7">
        <v>29.83</v>
      </c>
      <c r="C17" s="6"/>
    </row>
    <row r="18" spans="1:3" x14ac:dyDescent="0.25">
      <c r="A18" s="4" t="s">
        <v>20</v>
      </c>
      <c r="B18" s="14">
        <v>3.4599999999999999E-2</v>
      </c>
      <c r="C18" s="6"/>
    </row>
    <row r="19" spans="1:3" x14ac:dyDescent="0.25">
      <c r="A19" s="4" t="s">
        <v>21</v>
      </c>
      <c r="B19" s="7">
        <f>+B15/B17/B18</f>
        <v>11.190580921948852</v>
      </c>
      <c r="C19" s="6"/>
    </row>
    <row r="20" spans="1:3" x14ac:dyDescent="0.25">
      <c r="A20" s="8"/>
      <c r="B20" s="9"/>
      <c r="C20" s="10"/>
    </row>
  </sheetData>
  <pageMargins left="0.7" right="0.7" top="0.75" bottom="0.75" header="0.3" footer="0.3"/>
  <pageSetup paperSize="0" orientation="portrait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zoomScale="90" zoomScaleNormal="90" workbookViewId="0">
      <selection activeCell="G14" sqref="G14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6" x14ac:dyDescent="0.25">
      <c r="A1" t="s">
        <v>17</v>
      </c>
    </row>
    <row r="2" spans="1:6" x14ac:dyDescent="0.25">
      <c r="A2" s="12" t="s">
        <v>0</v>
      </c>
      <c r="B2" s="13"/>
      <c r="C2" s="13"/>
    </row>
    <row r="3" spans="1:6" x14ac:dyDescent="0.25">
      <c r="A3" s="1"/>
      <c r="B3" s="2" t="s">
        <v>1</v>
      </c>
      <c r="C3" s="3" t="s">
        <v>29</v>
      </c>
    </row>
    <row r="4" spans="1:6" x14ac:dyDescent="0.25">
      <c r="A4" s="4" t="s">
        <v>2</v>
      </c>
      <c r="B4" s="5">
        <v>1.2</v>
      </c>
      <c r="C4" s="6">
        <f>+B4/$B$15*100</f>
        <v>0.6</v>
      </c>
      <c r="F4" t="s">
        <v>13</v>
      </c>
    </row>
    <row r="5" spans="1:6" x14ac:dyDescent="0.25">
      <c r="A5" s="4" t="s">
        <v>4</v>
      </c>
      <c r="B5" s="5">
        <v>133</v>
      </c>
      <c r="C5" s="6">
        <f t="shared" ref="C5:C13" si="0">+B5/$B$15*100</f>
        <v>66.5</v>
      </c>
    </row>
    <row r="6" spans="1:6" x14ac:dyDescent="0.25">
      <c r="A6" s="4" t="s">
        <v>3</v>
      </c>
      <c r="B6" s="5">
        <v>17.3</v>
      </c>
      <c r="C6" s="6">
        <f t="shared" si="0"/>
        <v>8.65</v>
      </c>
      <c r="F6">
        <v>101.3</v>
      </c>
    </row>
    <row r="7" spans="1:6" x14ac:dyDescent="0.25">
      <c r="A7" s="4" t="s">
        <v>5</v>
      </c>
      <c r="B7" s="5">
        <v>28</v>
      </c>
      <c r="C7" s="6">
        <f t="shared" si="0"/>
        <v>14.000000000000002</v>
      </c>
    </row>
    <row r="8" spans="1:6" x14ac:dyDescent="0.25">
      <c r="A8" s="4" t="s">
        <v>6</v>
      </c>
      <c r="B8" s="5">
        <v>5.6</v>
      </c>
      <c r="C8" s="6">
        <f t="shared" si="0"/>
        <v>2.8</v>
      </c>
    </row>
    <row r="9" spans="1:6" x14ac:dyDescent="0.25">
      <c r="A9" s="4" t="s">
        <v>7</v>
      </c>
      <c r="B9" s="5">
        <v>10.1</v>
      </c>
      <c r="C9" s="6">
        <f>+B9/$B$15*100</f>
        <v>5.05</v>
      </c>
    </row>
    <row r="10" spans="1:6" x14ac:dyDescent="0.25">
      <c r="A10" s="4" t="s">
        <v>8</v>
      </c>
      <c r="B10" s="5">
        <v>4.5</v>
      </c>
      <c r="C10" s="6">
        <f t="shared" si="0"/>
        <v>2.25</v>
      </c>
    </row>
    <row r="11" spans="1:6" x14ac:dyDescent="0.25">
      <c r="A11" s="4" t="s">
        <v>9</v>
      </c>
      <c r="B11" s="5">
        <v>0.2</v>
      </c>
      <c r="C11" s="6">
        <f t="shared" si="0"/>
        <v>0.1</v>
      </c>
    </row>
    <row r="12" spans="1:6" x14ac:dyDescent="0.25">
      <c r="A12" s="4" t="s">
        <v>10</v>
      </c>
      <c r="B12" s="11">
        <v>0.05</v>
      </c>
      <c r="C12" s="6">
        <f t="shared" si="0"/>
        <v>2.5000000000000001E-2</v>
      </c>
    </row>
    <row r="13" spans="1:6" x14ac:dyDescent="0.25">
      <c r="A13" s="4" t="s">
        <v>11</v>
      </c>
      <c r="B13" s="11">
        <v>0.05</v>
      </c>
      <c r="C13" s="6">
        <f t="shared" si="0"/>
        <v>2.5000000000000001E-2</v>
      </c>
    </row>
    <row r="14" spans="1:6" x14ac:dyDescent="0.25">
      <c r="A14" s="4"/>
      <c r="B14" s="5"/>
      <c r="C14" s="6"/>
    </row>
    <row r="15" spans="1:6" x14ac:dyDescent="0.25">
      <c r="A15" s="4" t="s">
        <v>12</v>
      </c>
      <c r="B15" s="5">
        <f>SUM(B4:B13)</f>
        <v>200</v>
      </c>
      <c r="C15" s="6"/>
    </row>
    <row r="16" spans="1:6" x14ac:dyDescent="0.25">
      <c r="A16" s="4" t="s">
        <v>16</v>
      </c>
      <c r="B16" s="7">
        <v>200</v>
      </c>
      <c r="C16" s="6"/>
    </row>
    <row r="17" spans="1:3" x14ac:dyDescent="0.25">
      <c r="A17" s="4" t="s">
        <v>19</v>
      </c>
      <c r="B17" s="7">
        <v>35.83</v>
      </c>
      <c r="C17" s="6"/>
    </row>
    <row r="18" spans="1:3" x14ac:dyDescent="0.25">
      <c r="A18" s="4" t="s">
        <v>20</v>
      </c>
      <c r="B18" s="14">
        <v>3.4599999999999999E-2</v>
      </c>
      <c r="C18" s="6"/>
    </row>
    <row r="19" spans="1:3" x14ac:dyDescent="0.25">
      <c r="A19" s="4" t="s">
        <v>21</v>
      </c>
      <c r="B19" s="7">
        <f>+B15/B17/B18</f>
        <v>161.32701146551074</v>
      </c>
      <c r="C19" s="6"/>
    </row>
    <row r="20" spans="1:3" x14ac:dyDescent="0.25">
      <c r="A20" s="8"/>
      <c r="B20" s="9"/>
      <c r="C20" s="10"/>
    </row>
  </sheetData>
  <pageMargins left="0.7" right="0.7" top="0.75" bottom="0.75" header="0.3" footer="0.3"/>
  <pageSetup paperSize="0" orientation="portrait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zoomScale="90" zoomScaleNormal="90" workbookViewId="0">
      <selection activeCell="F13" sqref="F13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6" x14ac:dyDescent="0.25">
      <c r="A1" t="s">
        <v>22</v>
      </c>
    </row>
    <row r="2" spans="1:6" x14ac:dyDescent="0.25">
      <c r="A2" s="12" t="s">
        <v>0</v>
      </c>
      <c r="B2" s="13"/>
      <c r="C2" s="13"/>
    </row>
    <row r="3" spans="1:6" x14ac:dyDescent="0.25">
      <c r="A3" s="1"/>
      <c r="B3" s="2" t="s">
        <v>1</v>
      </c>
      <c r="C3" s="3" t="s">
        <v>29</v>
      </c>
    </row>
    <row r="4" spans="1:6" x14ac:dyDescent="0.25">
      <c r="A4" s="4" t="s">
        <v>2</v>
      </c>
      <c r="B4" s="5">
        <v>1.5</v>
      </c>
      <c r="C4" s="6">
        <f>+B4/$B$15*100</f>
        <v>1.9907100199070997</v>
      </c>
      <c r="F4" t="s">
        <v>13</v>
      </c>
    </row>
    <row r="5" spans="1:6" x14ac:dyDescent="0.25">
      <c r="A5" s="4" t="s">
        <v>4</v>
      </c>
      <c r="B5" s="5">
        <v>26</v>
      </c>
      <c r="C5" s="6">
        <f t="shared" ref="C5:C13" si="0">+B5/$B$15*100</f>
        <v>34.505640345056392</v>
      </c>
    </row>
    <row r="6" spans="1:6" x14ac:dyDescent="0.25">
      <c r="A6" s="4" t="s">
        <v>3</v>
      </c>
      <c r="B6" s="5">
        <v>5.2</v>
      </c>
      <c r="C6" s="6">
        <f t="shared" si="0"/>
        <v>6.9011280690112793</v>
      </c>
      <c r="F6">
        <v>193</v>
      </c>
    </row>
    <row r="7" spans="1:6" x14ac:dyDescent="0.25">
      <c r="A7" s="4" t="s">
        <v>5</v>
      </c>
      <c r="B7" s="5">
        <v>9.1</v>
      </c>
      <c r="C7" s="6">
        <f t="shared" si="0"/>
        <v>12.076974120769737</v>
      </c>
    </row>
    <row r="8" spans="1:6" x14ac:dyDescent="0.25">
      <c r="A8" s="4" t="s">
        <v>6</v>
      </c>
      <c r="B8" s="5">
        <v>6.4</v>
      </c>
      <c r="C8" s="6">
        <f t="shared" si="0"/>
        <v>8.4936960849369587</v>
      </c>
    </row>
    <row r="9" spans="1:6" x14ac:dyDescent="0.25">
      <c r="A9" s="4" t="s">
        <v>7</v>
      </c>
      <c r="B9" s="5">
        <v>16.100000000000001</v>
      </c>
      <c r="C9" s="6">
        <f t="shared" si="0"/>
        <v>21.366954213669537</v>
      </c>
    </row>
    <row r="10" spans="1:6" x14ac:dyDescent="0.25">
      <c r="A10" s="4" t="s">
        <v>8</v>
      </c>
      <c r="B10" s="5">
        <v>9.9</v>
      </c>
      <c r="C10" s="6">
        <f t="shared" si="0"/>
        <v>13.138686131386859</v>
      </c>
    </row>
    <row r="11" spans="1:6" x14ac:dyDescent="0.25">
      <c r="A11" s="4" t="s">
        <v>9</v>
      </c>
      <c r="B11" s="5">
        <v>0.9</v>
      </c>
      <c r="C11" s="6">
        <f t="shared" si="0"/>
        <v>1.1944260119442598</v>
      </c>
    </row>
    <row r="12" spans="1:6" x14ac:dyDescent="0.25">
      <c r="A12" s="4" t="s">
        <v>10</v>
      </c>
      <c r="B12" s="5">
        <v>0.2</v>
      </c>
      <c r="C12" s="6">
        <f t="shared" si="0"/>
        <v>0.26542800265427996</v>
      </c>
    </row>
    <row r="13" spans="1:6" x14ac:dyDescent="0.25">
      <c r="A13" s="4" t="s">
        <v>11</v>
      </c>
      <c r="B13" s="11">
        <v>0.05</v>
      </c>
      <c r="C13" s="6">
        <f t="shared" si="0"/>
        <v>6.635700066356999E-2</v>
      </c>
    </row>
    <row r="14" spans="1:6" x14ac:dyDescent="0.25">
      <c r="A14" s="4"/>
      <c r="B14" s="5"/>
      <c r="C14" s="6"/>
    </row>
    <row r="15" spans="1:6" x14ac:dyDescent="0.25">
      <c r="A15" s="4" t="s">
        <v>12</v>
      </c>
      <c r="B15" s="5">
        <f>SUM(B4:B13)</f>
        <v>75.350000000000023</v>
      </c>
      <c r="C15" s="6"/>
    </row>
    <row r="16" spans="1:6" x14ac:dyDescent="0.25">
      <c r="A16" s="4" t="s">
        <v>16</v>
      </c>
      <c r="B16" s="7">
        <v>75.77</v>
      </c>
      <c r="C16" s="6"/>
    </row>
    <row r="17" spans="1:3" x14ac:dyDescent="0.25">
      <c r="A17" s="4" t="s">
        <v>19</v>
      </c>
      <c r="B17" s="7">
        <v>31.83</v>
      </c>
      <c r="C17" s="6"/>
    </row>
    <row r="18" spans="1:3" x14ac:dyDescent="0.25">
      <c r="A18" s="4" t="s">
        <v>20</v>
      </c>
      <c r="B18" s="14">
        <v>3.4599999999999999E-2</v>
      </c>
      <c r="C18" s="6"/>
    </row>
    <row r="19" spans="1:3" x14ac:dyDescent="0.25">
      <c r="A19" s="4" t="s">
        <v>21</v>
      </c>
      <c r="B19" s="7">
        <f>+B15/B17/B18</f>
        <v>68.418022769082157</v>
      </c>
      <c r="C19" s="6"/>
    </row>
    <row r="20" spans="1:3" x14ac:dyDescent="0.25">
      <c r="A20" s="8"/>
      <c r="B20" s="9"/>
      <c r="C20" s="10"/>
    </row>
  </sheetData>
  <pageMargins left="0.7" right="0.7" top="0.75" bottom="0.75" header="0.3" footer="0.3"/>
  <pageSetup paperSize="0" orientation="portrait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zoomScale="90" zoomScaleNormal="90" workbookViewId="0">
      <selection activeCell="G16" sqref="G16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6" x14ac:dyDescent="0.25">
      <c r="A1" t="s">
        <v>23</v>
      </c>
    </row>
    <row r="2" spans="1:6" x14ac:dyDescent="0.25">
      <c r="A2" s="12" t="s">
        <v>0</v>
      </c>
      <c r="B2" s="13"/>
      <c r="C2" s="13"/>
    </row>
    <row r="3" spans="1:6" x14ac:dyDescent="0.25">
      <c r="A3" s="1"/>
      <c r="B3" s="2" t="s">
        <v>1</v>
      </c>
      <c r="C3" s="3" t="s">
        <v>29</v>
      </c>
    </row>
    <row r="4" spans="1:6" x14ac:dyDescent="0.25">
      <c r="A4" s="4" t="s">
        <v>2</v>
      </c>
      <c r="B4" s="5">
        <v>1</v>
      </c>
      <c r="C4" s="6">
        <f>+B4/$B$15*100</f>
        <v>2.1929824561403515</v>
      </c>
      <c r="F4" t="s">
        <v>13</v>
      </c>
    </row>
    <row r="5" spans="1:6" x14ac:dyDescent="0.25">
      <c r="A5" s="4" t="s">
        <v>4</v>
      </c>
      <c r="B5" s="5">
        <v>22</v>
      </c>
      <c r="C5" s="6">
        <f t="shared" ref="C5:C13" si="0">+B5/$B$15*100</f>
        <v>48.245614035087733</v>
      </c>
    </row>
    <row r="6" spans="1:6" x14ac:dyDescent="0.25">
      <c r="A6" s="4" t="s">
        <v>3</v>
      </c>
      <c r="B6" s="5">
        <v>2.4</v>
      </c>
      <c r="C6" s="6">
        <f t="shared" si="0"/>
        <v>5.2631578947368434</v>
      </c>
      <c r="F6">
        <v>31.1</v>
      </c>
    </row>
    <row r="7" spans="1:6" x14ac:dyDescent="0.25">
      <c r="A7" s="4" t="s">
        <v>5</v>
      </c>
      <c r="B7" s="5">
        <v>4.5999999999999996</v>
      </c>
      <c r="C7" s="6">
        <f t="shared" si="0"/>
        <v>10.087719298245617</v>
      </c>
    </row>
    <row r="8" spans="1:6" x14ac:dyDescent="0.25">
      <c r="A8" s="4" t="s">
        <v>6</v>
      </c>
      <c r="B8" s="5">
        <v>3.1</v>
      </c>
      <c r="C8" s="6">
        <f>+B8/$B$15*100</f>
        <v>6.7982456140350891</v>
      </c>
    </row>
    <row r="9" spans="1:6" x14ac:dyDescent="0.25">
      <c r="A9" s="4" t="s">
        <v>7</v>
      </c>
      <c r="B9" s="5">
        <v>6.8</v>
      </c>
      <c r="C9" s="6">
        <f t="shared" si="0"/>
        <v>14.912280701754391</v>
      </c>
    </row>
    <row r="10" spans="1:6" x14ac:dyDescent="0.25">
      <c r="A10" s="4" t="s">
        <v>8</v>
      </c>
      <c r="B10" s="5">
        <v>5.3</v>
      </c>
      <c r="C10" s="6">
        <f t="shared" si="0"/>
        <v>11.622807017543863</v>
      </c>
    </row>
    <row r="11" spans="1:6" x14ac:dyDescent="0.25">
      <c r="A11" s="4" t="s">
        <v>9</v>
      </c>
      <c r="B11" s="5">
        <v>0.3</v>
      </c>
      <c r="C11" s="6">
        <f t="shared" si="0"/>
        <v>0.65789473684210542</v>
      </c>
    </row>
    <row r="12" spans="1:6" x14ac:dyDescent="0.25">
      <c r="A12" s="4" t="s">
        <v>10</v>
      </c>
      <c r="B12" s="11">
        <v>0.05</v>
      </c>
      <c r="C12" s="6">
        <f t="shared" si="0"/>
        <v>0.10964912280701758</v>
      </c>
    </row>
    <row r="13" spans="1:6" x14ac:dyDescent="0.25">
      <c r="A13" s="4" t="s">
        <v>11</v>
      </c>
      <c r="B13" s="11">
        <v>0.05</v>
      </c>
      <c r="C13" s="6">
        <f t="shared" si="0"/>
        <v>0.10964912280701758</v>
      </c>
    </row>
    <row r="14" spans="1:6" x14ac:dyDescent="0.25">
      <c r="A14" s="4"/>
      <c r="B14" s="5"/>
      <c r="C14" s="6"/>
    </row>
    <row r="15" spans="1:6" x14ac:dyDescent="0.25">
      <c r="A15" s="4" t="s">
        <v>12</v>
      </c>
      <c r="B15" s="5">
        <f>SUM(B4:B13)</f>
        <v>45.599999999999987</v>
      </c>
      <c r="C15" s="6"/>
    </row>
    <row r="16" spans="1:6" x14ac:dyDescent="0.25">
      <c r="A16" s="4" t="s">
        <v>16</v>
      </c>
      <c r="B16" s="7">
        <v>45.21</v>
      </c>
      <c r="C16" s="6"/>
    </row>
    <row r="17" spans="1:3" x14ac:dyDescent="0.25">
      <c r="A17" s="4" t="s">
        <v>19</v>
      </c>
      <c r="B17" s="7">
        <v>38.83</v>
      </c>
      <c r="C17" s="6"/>
    </row>
    <row r="18" spans="1:3" x14ac:dyDescent="0.25">
      <c r="A18" s="4" t="s">
        <v>20</v>
      </c>
      <c r="B18" s="14">
        <v>3.4599999999999999E-2</v>
      </c>
      <c r="C18" s="6"/>
    </row>
    <row r="19" spans="1:3" x14ac:dyDescent="0.25">
      <c r="A19" s="4" t="s">
        <v>21</v>
      </c>
      <c r="B19" s="7">
        <f>+B15/B17/B18</f>
        <v>33.940743629783888</v>
      </c>
      <c r="C19" s="6"/>
    </row>
    <row r="20" spans="1:3" x14ac:dyDescent="0.25">
      <c r="A20" s="8"/>
      <c r="B20" s="9"/>
      <c r="C20" s="10"/>
    </row>
  </sheetData>
  <pageMargins left="0.7" right="0.7" top="0.75" bottom="0.75" header="0.3" footer="0.3"/>
  <pageSetup paperSize="0" orientation="portrait" horizontalDpi="0" verticalDpi="0" copie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zoomScale="90" zoomScaleNormal="90" workbookViewId="0">
      <selection activeCell="F11" sqref="F11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6" x14ac:dyDescent="0.25">
      <c r="A1" t="s">
        <v>24</v>
      </c>
    </row>
    <row r="2" spans="1:6" x14ac:dyDescent="0.25">
      <c r="A2" s="12" t="s">
        <v>0</v>
      </c>
      <c r="B2" s="13"/>
      <c r="C2" s="13"/>
    </row>
    <row r="3" spans="1:6" x14ac:dyDescent="0.25">
      <c r="A3" s="1"/>
      <c r="B3" s="2" t="s">
        <v>1</v>
      </c>
      <c r="C3" s="3" t="s">
        <v>29</v>
      </c>
    </row>
    <row r="4" spans="1:6" x14ac:dyDescent="0.25">
      <c r="A4" s="4" t="s">
        <v>2</v>
      </c>
      <c r="B4" s="5">
        <v>0.1</v>
      </c>
      <c r="C4" s="6">
        <f>+B4/$B$15*100</f>
        <v>0.38314176245210724</v>
      </c>
      <c r="F4" t="s">
        <v>13</v>
      </c>
    </row>
    <row r="5" spans="1:6" x14ac:dyDescent="0.25">
      <c r="A5" s="4" t="s">
        <v>4</v>
      </c>
      <c r="B5" s="5">
        <v>8.3000000000000007</v>
      </c>
      <c r="C5" s="6">
        <f t="shared" ref="C5:C13" si="0">+B5/$B$15*100</f>
        <v>31.800766283524901</v>
      </c>
    </row>
    <row r="6" spans="1:6" x14ac:dyDescent="0.25">
      <c r="A6" s="4" t="s">
        <v>3</v>
      </c>
      <c r="B6" s="5">
        <v>1.4</v>
      </c>
      <c r="C6" s="6">
        <f t="shared" si="0"/>
        <v>5.363984674329501</v>
      </c>
      <c r="F6">
        <v>13.8</v>
      </c>
    </row>
    <row r="7" spans="1:6" x14ac:dyDescent="0.25">
      <c r="A7" s="4" t="s">
        <v>5</v>
      </c>
      <c r="B7" s="5">
        <v>3.3</v>
      </c>
      <c r="C7" s="6">
        <f t="shared" si="0"/>
        <v>12.643678160919535</v>
      </c>
    </row>
    <row r="8" spans="1:6" x14ac:dyDescent="0.25">
      <c r="A8" s="4" t="s">
        <v>6</v>
      </c>
      <c r="B8" s="5">
        <v>3.3</v>
      </c>
      <c r="C8" s="6">
        <f t="shared" si="0"/>
        <v>12.643678160919535</v>
      </c>
    </row>
    <row r="9" spans="1:6" x14ac:dyDescent="0.25">
      <c r="A9" s="4" t="s">
        <v>7</v>
      </c>
      <c r="B9" s="5">
        <v>6.4</v>
      </c>
      <c r="C9" s="6">
        <f t="shared" si="0"/>
        <v>24.521072796934863</v>
      </c>
    </row>
    <row r="10" spans="1:6" x14ac:dyDescent="0.25">
      <c r="A10" s="4" t="s">
        <v>8</v>
      </c>
      <c r="B10" s="5">
        <v>3</v>
      </c>
      <c r="C10" s="6">
        <f t="shared" si="0"/>
        <v>11.494252873563218</v>
      </c>
    </row>
    <row r="11" spans="1:6" x14ac:dyDescent="0.25">
      <c r="A11" s="4" t="s">
        <v>9</v>
      </c>
      <c r="B11" s="5">
        <v>0.2</v>
      </c>
      <c r="C11" s="6">
        <f t="shared" si="0"/>
        <v>0.76628352490421447</v>
      </c>
    </row>
    <row r="12" spans="1:6" x14ac:dyDescent="0.25">
      <c r="A12" s="4" t="s">
        <v>10</v>
      </c>
      <c r="B12" s="15">
        <v>0.05</v>
      </c>
      <c r="C12" s="6">
        <f t="shared" si="0"/>
        <v>0.19157088122605362</v>
      </c>
    </row>
    <row r="13" spans="1:6" x14ac:dyDescent="0.25">
      <c r="A13" s="4" t="s">
        <v>11</v>
      </c>
      <c r="B13" s="15">
        <v>0.05</v>
      </c>
      <c r="C13" s="6">
        <f t="shared" si="0"/>
        <v>0.19157088122605362</v>
      </c>
    </row>
    <row r="14" spans="1:6" x14ac:dyDescent="0.25">
      <c r="A14" s="4"/>
      <c r="B14" s="5"/>
      <c r="C14" s="6"/>
    </row>
    <row r="15" spans="1:6" x14ac:dyDescent="0.25">
      <c r="A15" s="4" t="s">
        <v>12</v>
      </c>
      <c r="B15" s="5">
        <f>SUM(B4:B13)</f>
        <v>26.100000000000005</v>
      </c>
      <c r="C15" s="6"/>
    </row>
    <row r="16" spans="1:6" x14ac:dyDescent="0.25">
      <c r="A16" s="4" t="s">
        <v>16</v>
      </c>
      <c r="B16" s="7">
        <v>26.07</v>
      </c>
      <c r="C16" s="6"/>
    </row>
    <row r="17" spans="1:3" x14ac:dyDescent="0.25">
      <c r="A17" s="4" t="s">
        <v>19</v>
      </c>
      <c r="B17" s="7">
        <v>18.829999999999998</v>
      </c>
      <c r="C17" s="6"/>
    </row>
    <row r="18" spans="1:3" x14ac:dyDescent="0.25">
      <c r="A18" s="4" t="s">
        <v>20</v>
      </c>
      <c r="B18" s="14">
        <v>3.4599999999999999E-2</v>
      </c>
      <c r="C18" s="6"/>
    </row>
    <row r="19" spans="1:3" x14ac:dyDescent="0.25">
      <c r="A19" s="4" t="s">
        <v>21</v>
      </c>
      <c r="B19" s="7">
        <f>+B15/B17/B18</f>
        <v>40.060289968964796</v>
      </c>
      <c r="C19" s="6"/>
    </row>
    <row r="20" spans="1:3" x14ac:dyDescent="0.25">
      <c r="A20" s="8"/>
      <c r="B20" s="9"/>
      <c r="C20" s="10"/>
    </row>
  </sheetData>
  <pageMargins left="0.7" right="0.7" top="0.75" bottom="0.75" header="0.3" footer="0.3"/>
  <pageSetup paperSize="0" orientation="portrait" horizontalDpi="0" verticalDpi="0" copie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zoomScale="90" zoomScaleNormal="90" workbookViewId="0">
      <selection activeCell="E13" sqref="E13"/>
    </sheetView>
  </sheetViews>
  <sheetFormatPr defaultRowHeight="15" x14ac:dyDescent="0.25"/>
  <cols>
    <col min="1" max="1" width="36.42578125" customWidth="1"/>
    <col min="2" max="2" width="15.140625" bestFit="1" customWidth="1"/>
    <col min="3" max="3" width="9.28515625" bestFit="1" customWidth="1"/>
  </cols>
  <sheetData>
    <row r="1" spans="1:6" x14ac:dyDescent="0.25">
      <c r="A1" t="s">
        <v>26</v>
      </c>
    </row>
    <row r="2" spans="1:6" x14ac:dyDescent="0.25">
      <c r="A2" s="12" t="s">
        <v>0</v>
      </c>
      <c r="B2" s="13"/>
      <c r="C2" s="13"/>
    </row>
    <row r="3" spans="1:6" x14ac:dyDescent="0.25">
      <c r="A3" s="1"/>
      <c r="B3" s="2" t="s">
        <v>1</v>
      </c>
      <c r="C3" s="3" t="s">
        <v>29</v>
      </c>
    </row>
    <row r="4" spans="1:6" x14ac:dyDescent="0.25">
      <c r="A4" s="4" t="s">
        <v>2</v>
      </c>
      <c r="B4" s="5">
        <v>0.4</v>
      </c>
      <c r="C4" s="6">
        <f>+B4/$B$15*100</f>
        <v>1.0101010101010104</v>
      </c>
      <c r="F4" t="s">
        <v>13</v>
      </c>
    </row>
    <row r="5" spans="1:6" x14ac:dyDescent="0.25">
      <c r="A5" s="4" t="s">
        <v>4</v>
      </c>
      <c r="B5" s="5">
        <v>14.7</v>
      </c>
      <c r="C5" s="6">
        <f t="shared" ref="C5:C13" si="0">+B5/$B$15*100</f>
        <v>37.121212121212125</v>
      </c>
    </row>
    <row r="6" spans="1:6" x14ac:dyDescent="0.25">
      <c r="A6" s="4" t="s">
        <v>3</v>
      </c>
      <c r="B6" s="5">
        <v>2.8</v>
      </c>
      <c r="C6" s="6">
        <f t="shared" si="0"/>
        <v>7.0707070707070718</v>
      </c>
      <c r="F6">
        <v>13.2</v>
      </c>
    </row>
    <row r="7" spans="1:6" x14ac:dyDescent="0.25">
      <c r="A7" s="4" t="s">
        <v>5</v>
      </c>
      <c r="B7" s="5">
        <v>8.8000000000000007</v>
      </c>
      <c r="C7" s="6">
        <f t="shared" si="0"/>
        <v>22.222222222222225</v>
      </c>
    </row>
    <row r="8" spans="1:6" x14ac:dyDescent="0.25">
      <c r="A8" s="4" t="s">
        <v>6</v>
      </c>
      <c r="B8" s="5">
        <v>3.8</v>
      </c>
      <c r="C8" s="6">
        <f t="shared" si="0"/>
        <v>9.5959595959595969</v>
      </c>
    </row>
    <row r="9" spans="1:6" x14ac:dyDescent="0.25">
      <c r="A9" s="4" t="s">
        <v>7</v>
      </c>
      <c r="B9" s="5">
        <v>5.0999999999999996</v>
      </c>
      <c r="C9" s="6">
        <f t="shared" si="0"/>
        <v>12.878787878787879</v>
      </c>
    </row>
    <row r="10" spans="1:6" x14ac:dyDescent="0.25">
      <c r="A10" s="4" t="s">
        <v>8</v>
      </c>
      <c r="B10" s="5">
        <v>3.6</v>
      </c>
      <c r="C10" s="6">
        <f t="shared" si="0"/>
        <v>9.0909090909090917</v>
      </c>
    </row>
    <row r="11" spans="1:6" x14ac:dyDescent="0.25">
      <c r="A11" s="4" t="s">
        <v>9</v>
      </c>
      <c r="B11" s="5">
        <v>0.3</v>
      </c>
      <c r="C11" s="6">
        <f t="shared" si="0"/>
        <v>0.75757575757575768</v>
      </c>
    </row>
    <row r="12" spans="1:6" x14ac:dyDescent="0.25">
      <c r="A12" s="4" t="s">
        <v>10</v>
      </c>
      <c r="B12" s="11">
        <v>0.05</v>
      </c>
      <c r="C12" s="6">
        <f t="shared" si="0"/>
        <v>0.1262626262626263</v>
      </c>
    </row>
    <row r="13" spans="1:6" x14ac:dyDescent="0.25">
      <c r="A13" s="4" t="s">
        <v>11</v>
      </c>
      <c r="B13" s="11">
        <v>0.05</v>
      </c>
      <c r="C13" s="6">
        <f t="shared" si="0"/>
        <v>0.1262626262626263</v>
      </c>
    </row>
    <row r="14" spans="1:6" x14ac:dyDescent="0.25">
      <c r="A14" s="4"/>
      <c r="B14" s="5"/>
      <c r="C14" s="6"/>
    </row>
    <row r="15" spans="1:6" x14ac:dyDescent="0.25">
      <c r="A15" s="4" t="s">
        <v>12</v>
      </c>
      <c r="B15" s="5">
        <f>SUM(B4:B13)</f>
        <v>39.599999999999994</v>
      </c>
      <c r="C15" s="6"/>
    </row>
    <row r="16" spans="1:6" x14ac:dyDescent="0.25">
      <c r="A16" s="4" t="s">
        <v>16</v>
      </c>
      <c r="B16" s="7">
        <v>39.46</v>
      </c>
      <c r="C16" s="6"/>
    </row>
    <row r="17" spans="1:3" x14ac:dyDescent="0.25">
      <c r="A17" s="4" t="s">
        <v>19</v>
      </c>
      <c r="B17" s="7">
        <v>41.83</v>
      </c>
      <c r="C17" s="6"/>
    </row>
    <row r="18" spans="1:3" x14ac:dyDescent="0.25">
      <c r="A18" s="4" t="s">
        <v>20</v>
      </c>
      <c r="B18" s="14">
        <v>3.4599999999999999E-2</v>
      </c>
      <c r="C18" s="6"/>
    </row>
    <row r="19" spans="1:3" x14ac:dyDescent="0.25">
      <c r="A19" s="4" t="s">
        <v>21</v>
      </c>
      <c r="B19" s="7">
        <f>+B15/B17/B18</f>
        <v>27.360953156113585</v>
      </c>
      <c r="C19" s="6"/>
    </row>
    <row r="20" spans="1:3" x14ac:dyDescent="0.25">
      <c r="A20" s="8"/>
      <c r="B20" s="9"/>
      <c r="C20" s="10"/>
    </row>
  </sheetData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11</vt:i4>
      </vt:variant>
      <vt:variant>
        <vt:lpstr>Grafici</vt:lpstr>
      </vt:variant>
      <vt:variant>
        <vt:i4>5</vt:i4>
      </vt:variant>
    </vt:vector>
  </HeadingPairs>
  <TitlesOfParts>
    <vt:vector size="16" baseType="lpstr">
      <vt:lpstr>08_04_2011-18_5_2011</vt:lpstr>
      <vt:lpstr>18_05_2011-28_06_2011</vt:lpstr>
      <vt:lpstr>28_06_2011-08_08_2011</vt:lpstr>
      <vt:lpstr>08_08-07_09_2011 Chiusura</vt:lpstr>
      <vt:lpstr>07_09-13_10_2011</vt:lpstr>
      <vt:lpstr>13_10-14_11_2011</vt:lpstr>
      <vt:lpstr>14_11-23_12_2011</vt:lpstr>
      <vt:lpstr>23_12-11_01_2012</vt:lpstr>
      <vt:lpstr>11_01-22_02_2012</vt:lpstr>
      <vt:lpstr>22_02-20_03_2012</vt:lpstr>
      <vt:lpstr>20_03-18_04_2012</vt:lpstr>
      <vt:lpstr>Pioggia cumulata</vt:lpstr>
      <vt:lpstr>PCB totali</vt:lpstr>
      <vt:lpstr>Congeneri concentrazione</vt:lpstr>
      <vt:lpstr>Congeneri %</vt:lpstr>
      <vt:lpstr>Deposizioni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2012-09-05T21:02:07Z</dcterms:modified>
</cp:coreProperties>
</file>